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wb23z0015\指導課\Ｒ８年度\Ｒ８-03 利用の手引き　他\01_ガイドブック（自然学校用）\02_完成_自然学校用\提出書類\"/>
    </mc:Choice>
  </mc:AlternateContent>
  <xr:revisionPtr revIDLastSave="0" documentId="13_ncr:1_{69272E02-3234-4756-B182-2B466494943E}" xr6:coauthVersionLast="47" xr6:coauthVersionMax="47" xr10:uidLastSave="{00000000-0000-0000-0000-000000000000}"/>
  <bookViews>
    <workbookView xWindow="28680" yWindow="-75" windowWidth="29040" windowHeight="15720" tabRatio="587" activeTab="1" xr2:uid="{00000000-000D-0000-FFFF-FFFF00000000}"/>
  </bookViews>
  <sheets>
    <sheet name="R８報告書" sheetId="1" r:id="rId1"/>
    <sheet name="R８報告書 (記入例)" sheetId="12" r:id="rId2"/>
    <sheet name="質問1" sheetId="3" state="hidden" r:id="rId3"/>
    <sheet name="1具体的な事例" sheetId="4" state="hidden" r:id="rId4"/>
    <sheet name="2事前事後" sheetId="6" state="hidden" r:id="rId5"/>
    <sheet name="3指導補助員" sheetId="7" state="hidden" r:id="rId6"/>
    <sheet name="4救急員" sheetId="9" state="hidden" r:id="rId7"/>
    <sheet name="5技術指導員" sheetId="8" state="hidden" r:id="rId8"/>
    <sheet name="6、7成果、課題" sheetId="5" state="hidden" r:id="rId9"/>
    <sheet name="8、9食事・意見・要望" sheetId="10" state="hidden" r:id="rId10"/>
    <sheet name="リスト" sheetId="2" state="hidden" r:id="rId11"/>
  </sheets>
  <definedNames>
    <definedName name="_xlnm.Print_Area" localSheetId="0">'R８報告書'!$A$1:$Q$96</definedName>
    <definedName name="_xlnm.Print_Area" localSheetId="1">'R８報告書 (記入例)'!$A$1:$Q$96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9" i="12" l="1"/>
  <c r="S48" i="12"/>
  <c r="S47" i="12"/>
  <c r="S46" i="12"/>
  <c r="S45" i="12"/>
  <c r="S44" i="12"/>
  <c r="S43" i="12"/>
  <c r="F4" i="9"/>
  <c r="F5" i="9"/>
  <c r="F6" i="9"/>
  <c r="F3" i="9"/>
  <c r="E4" i="9"/>
  <c r="E5" i="9"/>
  <c r="E6" i="9"/>
  <c r="E3" i="9"/>
  <c r="D4" i="9"/>
  <c r="D5" i="9"/>
  <c r="D6" i="9"/>
  <c r="D3" i="9"/>
  <c r="C4" i="9"/>
  <c r="C5" i="9"/>
  <c r="C6" i="9"/>
  <c r="C3" i="9"/>
  <c r="J3" i="7"/>
  <c r="I3" i="7"/>
  <c r="J2" i="7"/>
  <c r="I2" i="7"/>
  <c r="H3" i="7"/>
  <c r="H2" i="7"/>
  <c r="G3" i="7"/>
  <c r="G2" i="7"/>
  <c r="E3" i="7"/>
  <c r="E2" i="7"/>
  <c r="F3" i="7"/>
  <c r="F2" i="7"/>
  <c r="C3" i="7"/>
  <c r="C2" i="7"/>
  <c r="M59" i="1"/>
  <c r="C4" i="7" s="1"/>
  <c r="B5" i="10"/>
  <c r="B3" i="10"/>
  <c r="A3" i="10"/>
  <c r="A3" i="9"/>
  <c r="E4" i="8"/>
  <c r="E5" i="8"/>
  <c r="E6" i="8"/>
  <c r="E7" i="8"/>
  <c r="E3" i="8"/>
  <c r="D4" i="8"/>
  <c r="D5" i="8"/>
  <c r="D6" i="8"/>
  <c r="D7" i="8"/>
  <c r="D3" i="8"/>
  <c r="C4" i="8"/>
  <c r="C5" i="8"/>
  <c r="C6" i="8"/>
  <c r="C7" i="8"/>
  <c r="C3" i="8"/>
  <c r="B4" i="8"/>
  <c r="B5" i="8"/>
  <c r="B6" i="8"/>
  <c r="B7" i="8"/>
  <c r="B3" i="8"/>
  <c r="A3" i="8"/>
  <c r="A3" i="6"/>
  <c r="A3" i="7"/>
  <c r="B7" i="6"/>
  <c r="B3" i="6"/>
  <c r="N7" i="6"/>
  <c r="M7" i="6"/>
  <c r="L7" i="6"/>
  <c r="K7" i="6"/>
  <c r="J7" i="6"/>
  <c r="I7" i="6"/>
  <c r="H7" i="6"/>
  <c r="G7" i="6"/>
  <c r="F7" i="6"/>
  <c r="E7" i="6"/>
  <c r="D7" i="6"/>
  <c r="C7" i="6"/>
  <c r="N3" i="6"/>
  <c r="M3" i="6"/>
  <c r="L3" i="6"/>
  <c r="K3" i="6"/>
  <c r="J3" i="6"/>
  <c r="I3" i="6"/>
  <c r="H3" i="6"/>
  <c r="G3" i="6"/>
  <c r="F3" i="6"/>
  <c r="E3" i="6"/>
  <c r="D3" i="6"/>
  <c r="C3" i="6"/>
  <c r="D3" i="5"/>
  <c r="D2" i="5"/>
  <c r="C2" i="5"/>
  <c r="C3" i="4"/>
  <c r="C4" i="4"/>
  <c r="C5" i="4"/>
  <c r="C6" i="4"/>
  <c r="C7" i="4"/>
  <c r="C2" i="4"/>
  <c r="A2" i="4"/>
  <c r="A4" i="3"/>
  <c r="Y4" i="3"/>
  <c r="X4" i="3"/>
  <c r="W4" i="3"/>
  <c r="V4" i="3"/>
  <c r="U4" i="3"/>
  <c r="T4" i="3"/>
  <c r="S4" i="3"/>
  <c r="R4" i="3"/>
  <c r="Q4" i="3"/>
  <c r="P4" i="3"/>
  <c r="O4" i="3"/>
  <c r="N4" i="3"/>
  <c r="M4" i="3"/>
  <c r="L4" i="3"/>
  <c r="K4" i="3"/>
  <c r="J4" i="3"/>
  <c r="I4" i="3"/>
  <c r="H4" i="3"/>
  <c r="G4" i="3"/>
  <c r="F4" i="3"/>
  <c r="E4" i="3"/>
  <c r="D4" i="3"/>
  <c r="C4" i="3"/>
  <c r="B4" i="3"/>
  <c r="S43" i="1"/>
  <c r="S48" i="1"/>
  <c r="S47" i="1"/>
  <c r="S46" i="1"/>
  <c r="S45" i="1"/>
  <c r="S44" i="1"/>
  <c r="T44" i="12" l="1" a="1"/>
  <c r="T44" i="12" s="1"/>
  <c r="C44" i="12" s="1"/>
  <c r="D47" i="12" a="1"/>
  <c r="D47" i="12" s="1"/>
  <c r="D46" i="12" a="1"/>
  <c r="D46" i="12" s="1"/>
  <c r="D45" i="12" a="1"/>
  <c r="D45" i="12" s="1"/>
  <c r="D44" i="12" a="1"/>
  <c r="D44" i="12" s="1"/>
  <c r="D43" i="12" a="1"/>
  <c r="D43" i="12" s="1"/>
  <c r="D48" i="12" a="1"/>
  <c r="D48" i="12" s="1"/>
  <c r="T43" i="12" a="1"/>
  <c r="T43" i="12" s="1"/>
  <c r="C43" i="12" s="1"/>
  <c r="T45" i="12" a="1"/>
  <c r="T45" i="12" s="1"/>
  <c r="C45" i="12" s="1"/>
  <c r="T46" i="12" a="1"/>
  <c r="T46" i="12" s="1"/>
  <c r="C46" i="12" s="1"/>
  <c r="T47" i="12" a="1"/>
  <c r="T47" i="12" s="1"/>
  <c r="C47" i="12" s="1"/>
  <c r="T48" i="12" a="1"/>
  <c r="T48" i="12" s="1"/>
  <c r="C48" i="12" s="1"/>
  <c r="D43" i="1" a="1"/>
  <c r="D43" i="1" s="1"/>
  <c r="D44" i="1" a="1"/>
  <c r="D44" i="1" s="1"/>
  <c r="D47" i="1" a="1"/>
  <c r="D47" i="1" s="1"/>
  <c r="D46" i="1" a="1"/>
  <c r="D46" i="1" s="1"/>
  <c r="D45" i="1" a="1"/>
  <c r="D45" i="1" s="1"/>
  <c r="D48" i="1" a="1"/>
  <c r="D48" i="1" s="1"/>
  <c r="T43" i="1" a="1"/>
  <c r="T43" i="1" s="1"/>
  <c r="C43" i="1" s="1"/>
  <c r="B2" i="4" s="1"/>
  <c r="T44" i="1" a="1"/>
  <c r="T44" i="1" s="1"/>
  <c r="C44" i="1" s="1"/>
  <c r="B3" i="4" s="1"/>
  <c r="T45" i="1" a="1"/>
  <c r="T45" i="1" s="1"/>
  <c r="C45" i="1" s="1"/>
  <c r="B4" i="4" s="1"/>
  <c r="T46" i="1" a="1"/>
  <c r="T46" i="1" s="1"/>
  <c r="C46" i="1" s="1"/>
  <c r="B5" i="4" s="1"/>
  <c r="T47" i="1" a="1"/>
  <c r="T47" i="1" s="1"/>
  <c r="C47" i="1" s="1"/>
  <c r="B6" i="4" s="1"/>
  <c r="T48" i="1" a="1"/>
  <c r="T48" i="1" s="1"/>
  <c r="C48" i="1" s="1"/>
  <c r="B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1" authorId="0" shapeId="0" xr:uid="{E58F3AD9-8E8B-474C-B49A-523F0BD4EA8A}">
      <text>
        <r>
          <rPr>
            <b/>
            <sz val="11"/>
            <color indexed="81"/>
            <rFont val="ＭＳ Ｐゴシック"/>
            <family val="3"/>
            <charset val="128"/>
          </rPr>
          <t>1：ハード面（施設・設備に関すること）
2-ア：ソフト面（活動、プログラムに関すること）
2-イ：ソフト面（指導、助言に関すること）
3：その他</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<sst xmlns="http://schemas.openxmlformats.org/spreadsheetml/2006/main" count="365" uniqueCount="190">
  <si>
    <t>学校名</t>
    <rPh sb="0" eb="3">
      <t>ガッコウメイ</t>
    </rPh>
    <phoneticPr fontId="7"/>
  </si>
  <si>
    <t>記入者（職・名前）</t>
    <rPh sb="0" eb="3">
      <t>キニュウシャ</t>
    </rPh>
    <rPh sb="4" eb="5">
      <t>ショク</t>
    </rPh>
    <rPh sb="6" eb="8">
      <t>ナマエ</t>
    </rPh>
    <phoneticPr fontId="7"/>
  </si>
  <si>
    <t>学級数</t>
    <rPh sb="0" eb="3">
      <t>ガッキュウスウ</t>
    </rPh>
    <phoneticPr fontId="7"/>
  </si>
  <si>
    <t>参加児童数</t>
    <rPh sb="0" eb="2">
      <t>サンカ</t>
    </rPh>
    <rPh sb="2" eb="4">
      <t>ジドウ</t>
    </rPh>
    <rPh sb="4" eb="5">
      <t>スウ</t>
    </rPh>
    <phoneticPr fontId="7"/>
  </si>
  <si>
    <t>①</t>
    <phoneticPr fontId="7"/>
  </si>
  <si>
    <t>②</t>
    <phoneticPr fontId="7"/>
  </si>
  <si>
    <t>⑥</t>
    <phoneticPr fontId="7"/>
  </si>
  <si>
    <t>③</t>
    <phoneticPr fontId="7"/>
  </si>
  <si>
    <t>④</t>
    <phoneticPr fontId="7"/>
  </si>
  <si>
    <t>⑤</t>
    <phoneticPr fontId="7"/>
  </si>
  <si>
    <t>自然学校と他の教育活動との関連を図る取組の充実</t>
  </si>
  <si>
    <t>（例　南但馬の魅力を調べよう（総合） カルタ・俳句づくり（国語） 自然物クラフト（図画工作）等）</t>
  </si>
  <si>
    <t>よくできた</t>
    <phoneticPr fontId="7"/>
  </si>
  <si>
    <t>だいたいできた</t>
    <phoneticPr fontId="7"/>
  </si>
  <si>
    <t>あまりできなかった</t>
    <phoneticPr fontId="7"/>
  </si>
  <si>
    <t>できなかった</t>
    <phoneticPr fontId="7"/>
  </si>
  <si>
    <t>事前・事後の学習活動の一層の充実</t>
  </si>
  <si>
    <t>よくできた</t>
    <phoneticPr fontId="7"/>
  </si>
  <si>
    <t>あまりできなかった</t>
    <phoneticPr fontId="7"/>
  </si>
  <si>
    <t>できなかった</t>
    <phoneticPr fontId="7"/>
  </si>
  <si>
    <t xml:space="preserve">学校では得難い体験活動プログラムの一層の充実 </t>
  </si>
  <si>
    <t>（例　早朝朝来山登山（雲海） 隠れ家づくり 満天の星空観察 火おこし器での火を用いた野外炊事 等）</t>
    <rPh sb="5" eb="7">
      <t>アサゴ</t>
    </rPh>
    <rPh sb="7" eb="8">
      <t>ヤマ</t>
    </rPh>
    <phoneticPr fontId="7"/>
  </si>
  <si>
    <t>④</t>
    <phoneticPr fontId="7"/>
  </si>
  <si>
    <t>社会性や自立性等を育むための集団活動の充実</t>
  </si>
  <si>
    <t>（例　連合実施による他校の児童との合同班編成 一人用テント泊 一人一役の係活動 選択活動　等）</t>
  </si>
  <si>
    <t xml:space="preserve">子どもの成長過程を踏まえた体験活動の充実 </t>
  </si>
  <si>
    <t xml:space="preserve">家庭や地域との一層の連携を図る取組の充実 </t>
  </si>
  <si>
    <t>※上記の①から⑥で「よくできた」「だいたいできた」に○を記入した場合は具体的な事例(活動)を下記に簡潔に記入してください。</t>
    <phoneticPr fontId="1"/>
  </si>
  <si>
    <t>設問番号</t>
  </si>
  <si>
    <t>具体的な事例（活動）</t>
    <phoneticPr fontId="7"/>
  </si>
  <si>
    <t>依頼人数</t>
    <phoneticPr fontId="1"/>
  </si>
  <si>
    <t>(1)</t>
    <phoneticPr fontId="1"/>
  </si>
  <si>
    <t>男性</t>
    <rPh sb="0" eb="2">
      <t>ダンセイ</t>
    </rPh>
    <phoneticPr fontId="7"/>
  </si>
  <si>
    <t>(2)</t>
    <phoneticPr fontId="1"/>
  </si>
  <si>
    <t>１日あたりの謝金額</t>
    <rPh sb="1" eb="2">
      <t>ヒ</t>
    </rPh>
    <rPh sb="6" eb="8">
      <t>シャキン</t>
    </rPh>
    <rPh sb="8" eb="9">
      <t>ガク</t>
    </rPh>
    <phoneticPr fontId="7"/>
  </si>
  <si>
    <t>交通費、宿泊費等</t>
    <rPh sb="0" eb="3">
      <t>コウツウヒ</t>
    </rPh>
    <rPh sb="4" eb="7">
      <t>シュクハクヒ</t>
    </rPh>
    <rPh sb="7" eb="8">
      <t>ナド</t>
    </rPh>
    <phoneticPr fontId="7"/>
  </si>
  <si>
    <t>技術指導員の名前</t>
    <rPh sb="0" eb="2">
      <t>ギジュツ</t>
    </rPh>
    <rPh sb="2" eb="5">
      <t>シドウイン</t>
    </rPh>
    <rPh sb="6" eb="8">
      <t>ナマエ</t>
    </rPh>
    <phoneticPr fontId="7"/>
  </si>
  <si>
    <t>実施日</t>
    <rPh sb="0" eb="2">
      <t>ジッシ</t>
    </rPh>
    <rPh sb="2" eb="3">
      <t>ヒ</t>
    </rPh>
    <phoneticPr fontId="7"/>
  </si>
  <si>
    <t>依頼内容</t>
    <rPh sb="0" eb="2">
      <t>イライ</t>
    </rPh>
    <rPh sb="2" eb="4">
      <t>ナイヨウ</t>
    </rPh>
    <phoneticPr fontId="7"/>
  </si>
  <si>
    <t>１人１回あたりの謝金額</t>
    <rPh sb="0" eb="2">
      <t>ヒトリ</t>
    </rPh>
    <rPh sb="3" eb="4">
      <t>カイ</t>
    </rPh>
    <rPh sb="8" eb="10">
      <t>シャキン</t>
    </rPh>
    <rPh sb="10" eb="11">
      <t>ガク</t>
    </rPh>
    <phoneticPr fontId="7"/>
  </si>
  <si>
    <t>自 然 学 校 実 施 報 告 書</t>
    <phoneticPr fontId="1"/>
  </si>
  <si>
    <t>（例　実行委員による話合い活動  出前事業  自然学校新聞づくり  自然学校報告書づくり　等）</t>
    <rPh sb="19" eb="21">
      <t>ジギョウ</t>
    </rPh>
    <phoneticPr fontId="7"/>
  </si>
  <si>
    <t>③</t>
    <phoneticPr fontId="7"/>
  </si>
  <si>
    <t>（例　家族への手紙書き 参観日での自然学校保護者発表会 与布土地区協議会との連携　等）</t>
    <rPh sb="3" eb="5">
      <t>カゾク</t>
    </rPh>
    <rPh sb="7" eb="9">
      <t>テガミ</t>
    </rPh>
    <rPh sb="9" eb="10">
      <t>カ</t>
    </rPh>
    <phoneticPr fontId="1"/>
  </si>
  <si>
    <t>女性</t>
    <phoneticPr fontId="1"/>
  </si>
  <si>
    <t>合計</t>
    <phoneticPr fontId="1"/>
  </si>
  <si>
    <t>依頼方法</t>
    <phoneticPr fontId="7"/>
  </si>
  <si>
    <t>依頼日数</t>
    <rPh sb="0" eb="2">
      <t>イライ</t>
    </rPh>
    <rPh sb="2" eb="4">
      <t>ニッスウ</t>
    </rPh>
    <phoneticPr fontId="7"/>
  </si>
  <si>
    <t>１日あたりの謝金額</t>
    <phoneticPr fontId="1"/>
  </si>
  <si>
    <t>時間帯</t>
    <rPh sb="0" eb="2">
      <t>ジカン</t>
    </rPh>
    <rPh sb="2" eb="3">
      <t>タイ</t>
    </rPh>
    <phoneticPr fontId="1"/>
  </si>
  <si>
    <t>国語</t>
    <rPh sb="0" eb="2">
      <t>コクゴ</t>
    </rPh>
    <phoneticPr fontId="1"/>
  </si>
  <si>
    <t>社会</t>
    <rPh sb="0" eb="2">
      <t>シャカイ</t>
    </rPh>
    <phoneticPr fontId="1"/>
  </si>
  <si>
    <t>算数</t>
    <rPh sb="0" eb="2">
      <t>サンスウ</t>
    </rPh>
    <phoneticPr fontId="1"/>
  </si>
  <si>
    <t>理科</t>
    <rPh sb="0" eb="2">
      <t>リカ</t>
    </rPh>
    <phoneticPr fontId="1"/>
  </si>
  <si>
    <t>音楽</t>
    <rPh sb="0" eb="2">
      <t>オンガク</t>
    </rPh>
    <phoneticPr fontId="1"/>
  </si>
  <si>
    <t>図画工作</t>
    <rPh sb="0" eb="2">
      <t>ズガ</t>
    </rPh>
    <rPh sb="2" eb="4">
      <t>コウサク</t>
    </rPh>
    <phoneticPr fontId="1"/>
  </si>
  <si>
    <t>家庭</t>
    <rPh sb="0" eb="2">
      <t>カテイ</t>
    </rPh>
    <phoneticPr fontId="1"/>
  </si>
  <si>
    <t>体育</t>
    <rPh sb="0" eb="2">
      <t>タイイク</t>
    </rPh>
    <phoneticPr fontId="1"/>
  </si>
  <si>
    <t>道徳科</t>
    <rPh sb="0" eb="2">
      <t>ドウトク</t>
    </rPh>
    <rPh sb="2" eb="3">
      <t>カ</t>
    </rPh>
    <phoneticPr fontId="1"/>
  </si>
  <si>
    <t>特別活動</t>
    <rPh sb="0" eb="2">
      <t>トクベツ</t>
    </rPh>
    <rPh sb="2" eb="4">
      <t>カツドウ</t>
    </rPh>
    <phoneticPr fontId="1"/>
  </si>
  <si>
    <t>総合的な学習の時間</t>
    <rPh sb="0" eb="3">
      <t>ソウゴウテキ</t>
    </rPh>
    <rPh sb="4" eb="6">
      <t>ガクシュウ</t>
    </rPh>
    <rPh sb="7" eb="9">
      <t>ジカン</t>
    </rPh>
    <phoneticPr fontId="1"/>
  </si>
  <si>
    <t>外国語</t>
    <rPh sb="0" eb="3">
      <t>ガイコクゴ</t>
    </rPh>
    <phoneticPr fontId="1"/>
  </si>
  <si>
    <t>キャンプファイヤー</t>
  </si>
  <si>
    <t>隠れ家づくり</t>
  </si>
  <si>
    <t>自然物クラフト</t>
  </si>
  <si>
    <t>藍染め</t>
  </si>
  <si>
    <t>紙すき体験</t>
  </si>
  <si>
    <t>鉛筆づくり</t>
  </si>
  <si>
    <t>朝来山登山</t>
  </si>
  <si>
    <t>草木染め</t>
  </si>
  <si>
    <t>苔玉づくり</t>
  </si>
  <si>
    <t>バスソルトづくり</t>
  </si>
  <si>
    <t>星空観察</t>
    <phoneticPr fontId="1"/>
  </si>
  <si>
    <t>木ーホルダーづくり</t>
    <rPh sb="0" eb="1">
      <t>キ</t>
    </rPh>
    <phoneticPr fontId="1"/>
  </si>
  <si>
    <t>竹田城跡登山</t>
    <phoneticPr fontId="1"/>
  </si>
  <si>
    <t>竹細工</t>
    <phoneticPr fontId="1"/>
  </si>
  <si>
    <t>勾玉づくり</t>
    <phoneticPr fontId="1"/>
  </si>
  <si>
    <t>陶芸体験</t>
    <rPh sb="0" eb="2">
      <t>トウゲイ</t>
    </rPh>
    <rPh sb="2" eb="4">
      <t>タイケン</t>
    </rPh>
    <phoneticPr fontId="1"/>
  </si>
  <si>
    <t>焼き板</t>
    <phoneticPr fontId="1"/>
  </si>
  <si>
    <t>学校の授業等で、実施した（実施予定の）事前・事後活動の主な取組についてご記入ください。</t>
    <rPh sb="8" eb="10">
      <t>ジッシ</t>
    </rPh>
    <rPh sb="13" eb="15">
      <t>ジッシ</t>
    </rPh>
    <rPh sb="15" eb="17">
      <t>ヨテイ</t>
    </rPh>
    <rPh sb="27" eb="28">
      <t>オモ</t>
    </rPh>
    <rPh sb="29" eb="31">
      <t>トリクミ</t>
    </rPh>
    <rPh sb="36" eb="38">
      <t>キニュウ</t>
    </rPh>
    <phoneticPr fontId="7"/>
  </si>
  <si>
    <t>事前</t>
    <rPh sb="0" eb="2">
      <t>ジゼン</t>
    </rPh>
    <phoneticPr fontId="7"/>
  </si>
  <si>
    <t>事後</t>
    <rPh sb="0" eb="2">
      <t>ジゴ</t>
    </rPh>
    <phoneticPr fontId="7"/>
  </si>
  <si>
    <t>今回の自然学校での食事内容や食物アレルギー対応等へのご意見・ご感想等をご記入ください。</t>
    <rPh sb="0" eb="2">
      <t>コンカイ</t>
    </rPh>
    <rPh sb="3" eb="5">
      <t>シゼン</t>
    </rPh>
    <rPh sb="5" eb="7">
      <t>ガッコウ</t>
    </rPh>
    <rPh sb="9" eb="11">
      <t>ショクジ</t>
    </rPh>
    <rPh sb="11" eb="13">
      <t>ナイヨウ</t>
    </rPh>
    <rPh sb="14" eb="16">
      <t>ショクモツ</t>
    </rPh>
    <rPh sb="21" eb="23">
      <t>タイオウ</t>
    </rPh>
    <rPh sb="23" eb="24">
      <t>トウ</t>
    </rPh>
    <rPh sb="27" eb="29">
      <t>イケン</t>
    </rPh>
    <rPh sb="31" eb="33">
      <t>カンソウ</t>
    </rPh>
    <rPh sb="36" eb="38">
      <t>キニュウ</t>
    </rPh>
    <phoneticPr fontId="1"/>
  </si>
  <si>
    <t>※自然学校実施後２週間以内にメールにて提出してください。E-mail：Mtajimashizen@pref.hyogo.lg.jp</t>
    <phoneticPr fontId="1"/>
  </si>
  <si>
    <t>○</t>
  </si>
  <si>
    <t>本校へのご意見・ご要望等をご記入ください。</t>
    <rPh sb="15" eb="17">
      <t>キニュウ</t>
    </rPh>
    <phoneticPr fontId="1"/>
  </si>
  <si>
    <t>※学級数は、特別支援学級を除いた５年生の通常学級数をご記入ください。</t>
    <rPh sb="6" eb="12">
      <t>トクベツシエンガッキュウ</t>
    </rPh>
    <rPh sb="13" eb="14">
      <t>ノゾ</t>
    </rPh>
    <rPh sb="17" eb="19">
      <t>ネンセイ</t>
    </rPh>
    <rPh sb="20" eb="24">
      <t>ツウジョウガッキュウ</t>
    </rPh>
    <rPh sb="24" eb="25">
      <t>カズ</t>
    </rPh>
    <phoneticPr fontId="1"/>
  </si>
  <si>
    <t>６つの方策</t>
    <rPh sb="3" eb="5">
      <t>ホウサク</t>
    </rPh>
    <phoneticPr fontId="7"/>
  </si>
  <si>
    <t>1他の教育
活動との関連</t>
    <rPh sb="1" eb="2">
      <t>タ</t>
    </rPh>
    <rPh sb="3" eb="5">
      <t>キョウイク</t>
    </rPh>
    <rPh sb="6" eb="8">
      <t>カツドウ</t>
    </rPh>
    <rPh sb="10" eb="12">
      <t>カンレン</t>
    </rPh>
    <phoneticPr fontId="7"/>
  </si>
  <si>
    <t>2事前事後
学習の充実</t>
    <rPh sb="1" eb="3">
      <t>ジゼン</t>
    </rPh>
    <rPh sb="3" eb="5">
      <t>ジゴ</t>
    </rPh>
    <rPh sb="6" eb="8">
      <t>ガクシュウ</t>
    </rPh>
    <rPh sb="9" eb="11">
      <t>ジュウジツ</t>
    </rPh>
    <phoneticPr fontId="7"/>
  </si>
  <si>
    <t>3得難い体験
活動プログラム</t>
    <rPh sb="1" eb="3">
      <t>エガタ</t>
    </rPh>
    <rPh sb="4" eb="6">
      <t>タイケン</t>
    </rPh>
    <rPh sb="7" eb="9">
      <t>カツドウ</t>
    </rPh>
    <phoneticPr fontId="7"/>
  </si>
  <si>
    <t>4社会自立性の
集団活動</t>
    <rPh sb="1" eb="3">
      <t>シャカイ</t>
    </rPh>
    <rPh sb="3" eb="5">
      <t>ジリツ</t>
    </rPh>
    <rPh sb="5" eb="6">
      <t>セイ</t>
    </rPh>
    <rPh sb="8" eb="10">
      <t>シュウダン</t>
    </rPh>
    <rPh sb="10" eb="12">
      <t>カツドウ</t>
    </rPh>
    <phoneticPr fontId="7"/>
  </si>
  <si>
    <t>5子の成長過程を踏まえた体験活動</t>
    <rPh sb="1" eb="2">
      <t>コ</t>
    </rPh>
    <rPh sb="3" eb="5">
      <t>セイチョウ</t>
    </rPh>
    <rPh sb="5" eb="7">
      <t>カテイ</t>
    </rPh>
    <rPh sb="8" eb="9">
      <t>フ</t>
    </rPh>
    <rPh sb="12" eb="14">
      <t>タイケン</t>
    </rPh>
    <rPh sb="14" eb="16">
      <t>カツドウ</t>
    </rPh>
    <phoneticPr fontId="7"/>
  </si>
  <si>
    <t>6家庭地域
との連携</t>
    <rPh sb="1" eb="3">
      <t>カテイ</t>
    </rPh>
    <rPh sb="3" eb="5">
      <t>チイキ</t>
    </rPh>
    <rPh sb="8" eb="10">
      <t>レンケイ</t>
    </rPh>
    <phoneticPr fontId="7"/>
  </si>
  <si>
    <t>学校名</t>
  </si>
  <si>
    <t>4：よくできた</t>
    <phoneticPr fontId="7"/>
  </si>
  <si>
    <t>3：だいたいできた</t>
    <phoneticPr fontId="7"/>
  </si>
  <si>
    <t>２：あまりできなかった</t>
    <phoneticPr fontId="7"/>
  </si>
  <si>
    <t>１：できなかった</t>
    <phoneticPr fontId="7"/>
  </si>
  <si>
    <t>分類</t>
    <rPh sb="0" eb="2">
      <t>ブンルイ</t>
    </rPh>
    <phoneticPr fontId="7"/>
  </si>
  <si>
    <t>事前指導</t>
    <rPh sb="0" eb="2">
      <t>ジゼン</t>
    </rPh>
    <rPh sb="2" eb="4">
      <t>シドウ</t>
    </rPh>
    <phoneticPr fontId="7"/>
  </si>
  <si>
    <t>国語</t>
    <rPh sb="0" eb="2">
      <t>コクゴ</t>
    </rPh>
    <phoneticPr fontId="7"/>
  </si>
  <si>
    <t>社会</t>
    <rPh sb="0" eb="2">
      <t>シャカイ</t>
    </rPh>
    <phoneticPr fontId="7"/>
  </si>
  <si>
    <t>算数</t>
    <rPh sb="0" eb="2">
      <t>サンスウ</t>
    </rPh>
    <phoneticPr fontId="7"/>
  </si>
  <si>
    <t>理科</t>
    <rPh sb="0" eb="2">
      <t>リカ</t>
    </rPh>
    <phoneticPr fontId="7"/>
  </si>
  <si>
    <t>音楽</t>
    <rPh sb="0" eb="2">
      <t>オンガク</t>
    </rPh>
    <phoneticPr fontId="7"/>
  </si>
  <si>
    <t>図工</t>
    <rPh sb="0" eb="2">
      <t>ズコウ</t>
    </rPh>
    <phoneticPr fontId="7"/>
  </si>
  <si>
    <t>家庭科</t>
    <rPh sb="0" eb="2">
      <t>カテイ</t>
    </rPh>
    <rPh sb="2" eb="3">
      <t>カ</t>
    </rPh>
    <phoneticPr fontId="7"/>
  </si>
  <si>
    <t>体育</t>
    <rPh sb="0" eb="2">
      <t>タイイク</t>
    </rPh>
    <phoneticPr fontId="7"/>
  </si>
  <si>
    <t>道徳</t>
    <rPh sb="0" eb="2">
      <t>ドウトク</t>
    </rPh>
    <phoneticPr fontId="7"/>
  </si>
  <si>
    <t>外国語</t>
    <rPh sb="0" eb="3">
      <t>ガイコクゴ</t>
    </rPh>
    <phoneticPr fontId="7"/>
  </si>
  <si>
    <t>総合的な学習</t>
    <rPh sb="0" eb="2">
      <t>ソウゴウ</t>
    </rPh>
    <rPh sb="2" eb="3">
      <t>テキ</t>
    </rPh>
    <rPh sb="4" eb="6">
      <t>ガクシュウ</t>
    </rPh>
    <phoneticPr fontId="7"/>
  </si>
  <si>
    <t>特活</t>
    <rPh sb="0" eb="2">
      <t>トッカツ</t>
    </rPh>
    <phoneticPr fontId="7"/>
  </si>
  <si>
    <t>事後指導</t>
    <rPh sb="0" eb="2">
      <t>ジゴ</t>
    </rPh>
    <rPh sb="2" eb="4">
      <t>シドウ</t>
    </rPh>
    <phoneticPr fontId="7"/>
  </si>
  <si>
    <t>主な事前指導の時間</t>
    <rPh sb="0" eb="1">
      <t>オモ</t>
    </rPh>
    <rPh sb="2" eb="4">
      <t>ジゼン</t>
    </rPh>
    <rPh sb="4" eb="6">
      <t>シドウ</t>
    </rPh>
    <rPh sb="7" eb="9">
      <t>ジカン</t>
    </rPh>
    <phoneticPr fontId="7"/>
  </si>
  <si>
    <t>主な事後指導の時間</t>
    <rPh sb="0" eb="1">
      <t>オモ</t>
    </rPh>
    <rPh sb="2" eb="4">
      <t>ジゴ</t>
    </rPh>
    <rPh sb="4" eb="6">
      <t>シドウ</t>
    </rPh>
    <rPh sb="7" eb="9">
      <t>ジカン</t>
    </rPh>
    <phoneticPr fontId="7"/>
  </si>
  <si>
    <t>謝金額</t>
    <rPh sb="0" eb="2">
      <t>シャキン</t>
    </rPh>
    <rPh sb="2" eb="3">
      <t>ガク</t>
    </rPh>
    <phoneticPr fontId="7"/>
  </si>
  <si>
    <t>星空観察</t>
  </si>
  <si>
    <t>２日</t>
  </si>
  <si>
    <t>３日</t>
  </si>
  <si>
    <t>昼夜とも</t>
  </si>
  <si>
    <t>地教委から依頼した</t>
  </si>
  <si>
    <t>学校から依頼した</t>
  </si>
  <si>
    <t>意見・要望</t>
    <rPh sb="0" eb="2">
      <t>イケン</t>
    </rPh>
    <rPh sb="3" eb="5">
      <t>ヨウボウ</t>
    </rPh>
    <phoneticPr fontId="7"/>
  </si>
  <si>
    <t>食事内容・食物アレルギー</t>
    <rPh sb="0" eb="4">
      <t>ショクジナイヨウ</t>
    </rPh>
    <rPh sb="5" eb="7">
      <t>ショクモツ</t>
    </rPh>
    <phoneticPr fontId="7"/>
  </si>
  <si>
    <t>染め木、竹細工、自然学校カルタ、焼き板、ネイチャーゲーム等</t>
    <rPh sb="28" eb="29">
      <t>ナド</t>
    </rPh>
    <phoneticPr fontId="7"/>
  </si>
  <si>
    <t>火おこし器での火を用いた野外炊事</t>
    <phoneticPr fontId="7"/>
  </si>
  <si>
    <t xml:space="preserve">ウォークラリー、班会議、キャンプファイヤーでのスタンツ練習、児童が中心となる振り
返り、隠れ家づくり 等 </t>
    <rPh sb="30" eb="32">
      <t>ジドウ</t>
    </rPh>
    <phoneticPr fontId="7"/>
  </si>
  <si>
    <t xml:space="preserve">児童の体力に合わせた竹田城跡登山、自由調理（各班で考えた自由
メニュー）、テント設営・テント泊 等 </t>
    <rPh sb="0" eb="2">
      <t>ジドウ</t>
    </rPh>
    <phoneticPr fontId="7"/>
  </si>
  <si>
    <t>参観日での自然学校保護者発表会</t>
    <phoneticPr fontId="7"/>
  </si>
  <si>
    <t>南但馬自然学校の概要・他校の活動等、インターネットでの調べ学習</t>
    <phoneticPr fontId="1"/>
  </si>
  <si>
    <t xml:space="preserve">しおりを活用しての事前説明 </t>
    <phoneticPr fontId="1"/>
  </si>
  <si>
    <t xml:space="preserve">南但馬自然学校思い出俳句づくり（振り返り） </t>
    <phoneticPr fontId="1"/>
  </si>
  <si>
    <t>梁瀬二郎</t>
    <rPh sb="0" eb="2">
      <t>ヤナセ</t>
    </rPh>
    <rPh sb="2" eb="4">
      <t>ジロウ</t>
    </rPh>
    <phoneticPr fontId="7"/>
  </si>
  <si>
    <t>但馬太郎</t>
    <rPh sb="0" eb="2">
      <t>タジマ</t>
    </rPh>
    <rPh sb="2" eb="4">
      <t>タロウ</t>
    </rPh>
    <phoneticPr fontId="7"/>
  </si>
  <si>
    <t>朝来和夫</t>
    <rPh sb="0" eb="2">
      <t>アサゴ</t>
    </rPh>
    <rPh sb="2" eb="4">
      <t>カズオ</t>
    </rPh>
    <phoneticPr fontId="7"/>
  </si>
  <si>
    <t>○/○</t>
    <phoneticPr fontId="1"/>
  </si>
  <si>
    <t>時　間</t>
    <rPh sb="0" eb="1">
      <t>ジ</t>
    </rPh>
    <rPh sb="2" eb="3">
      <t>アイダ</t>
    </rPh>
    <phoneticPr fontId="1"/>
  </si>
  <si>
    <t>教　科</t>
    <rPh sb="0" eb="1">
      <t>キョウ</t>
    </rPh>
    <rPh sb="2" eb="3">
      <t>カ</t>
    </rPh>
    <phoneticPr fontId="7"/>
  </si>
  <si>
    <t>内　　　容</t>
    <rPh sb="0" eb="1">
      <t>ウチ</t>
    </rPh>
    <rPh sb="4" eb="5">
      <t>カタチ</t>
    </rPh>
    <phoneticPr fontId="7"/>
  </si>
  <si>
    <t>ご協力ありがとうございました。</t>
    <rPh sb="1" eb="3">
      <t>キョウリョク</t>
    </rPh>
    <phoneticPr fontId="1"/>
  </si>
  <si>
    <t>今回の自然学校での成果や良かった点をご記入ください。</t>
    <rPh sb="12" eb="13">
      <t>ヨ</t>
    </rPh>
    <rPh sb="16" eb="17">
      <t>テン</t>
    </rPh>
    <rPh sb="19" eb="21">
      <t>キニュウ</t>
    </rPh>
    <phoneticPr fontId="1"/>
  </si>
  <si>
    <t>今回の自然学校での課題や改善すべきことをご記入ください。</t>
    <rPh sb="9" eb="11">
      <t>カダイ</t>
    </rPh>
    <rPh sb="21" eb="23">
      <t>キニュウ</t>
    </rPh>
    <phoneticPr fontId="1"/>
  </si>
  <si>
    <t>出前事業（ロープワーク実習・火おこし体験）、自然学校報告書づくり</t>
    <rPh sb="2" eb="4">
      <t>ジギョウ</t>
    </rPh>
    <rPh sb="11" eb="13">
      <t>ジッシュウ</t>
    </rPh>
    <rPh sb="14" eb="15">
      <t>ヒ</t>
    </rPh>
    <rPh sb="18" eb="20">
      <t>タイケン</t>
    </rPh>
    <phoneticPr fontId="7"/>
  </si>
  <si>
    <t>自然学校保護者報告会の資料作成及び練習</t>
    <rPh sb="7" eb="10">
      <t>ホウコクカイ</t>
    </rPh>
    <phoneticPr fontId="1"/>
  </si>
  <si>
    <t>・食物アレルギーのある児童への食事について、間違いがないように、該当メニューについて引率教員と食堂業者がしっかり確認することで、安心して食事をすることができた。
・子どもの好みに合う食事メニューばかりで、どの子もおいしそうに食べていた。適度な分量で、子どもたちはとても満足していた。</t>
    <rPh sb="22" eb="24">
      <t>マチガ</t>
    </rPh>
    <rPh sb="32" eb="34">
      <t>ガイトウ</t>
    </rPh>
    <rPh sb="42" eb="46">
      <t>インソツキョウイン</t>
    </rPh>
    <rPh sb="47" eb="51">
      <t>ショクドウギョウシャ</t>
    </rPh>
    <rPh sb="56" eb="58">
      <t>カクニン</t>
    </rPh>
    <rPh sb="64" eb="66">
      <t>アンシン</t>
    </rPh>
    <rPh sb="68" eb="70">
      <t>ショクジ</t>
    </rPh>
    <rPh sb="82" eb="83">
      <t>コ</t>
    </rPh>
    <rPh sb="86" eb="87">
      <t>コノ</t>
    </rPh>
    <rPh sb="89" eb="90">
      <t>ア</t>
    </rPh>
    <rPh sb="91" eb="93">
      <t>ショクジ</t>
    </rPh>
    <rPh sb="104" eb="105">
      <t>コ</t>
    </rPh>
    <rPh sb="112" eb="113">
      <t>タ</t>
    </rPh>
    <rPh sb="118" eb="120">
      <t>テキド</t>
    </rPh>
    <rPh sb="121" eb="123">
      <t>ブンリョウ</t>
    </rPh>
    <rPh sb="125" eb="126">
      <t>コ</t>
    </rPh>
    <rPh sb="134" eb="136">
      <t>マンゾク</t>
    </rPh>
    <phoneticPr fontId="1"/>
  </si>
  <si>
    <t>指導補助員１</t>
    <phoneticPr fontId="1"/>
  </si>
  <si>
    <t>下記の項目についてお答えください。　※該当する箇所に○をご記入ください。</t>
    <phoneticPr fontId="1"/>
  </si>
  <si>
    <t>指導補助員の謝金状況</t>
    <rPh sb="0" eb="2">
      <t>シドウ</t>
    </rPh>
    <rPh sb="2" eb="5">
      <t>ホジョイン</t>
    </rPh>
    <rPh sb="6" eb="8">
      <t>シャキン</t>
    </rPh>
    <rPh sb="8" eb="10">
      <t>ジョウキョウ</t>
    </rPh>
    <phoneticPr fontId="7"/>
  </si>
  <si>
    <t>救急員１</t>
    <rPh sb="0" eb="3">
      <t>キュウキュウイン</t>
    </rPh>
    <phoneticPr fontId="1"/>
  </si>
  <si>
    <t>救急員２</t>
    <rPh sb="0" eb="3">
      <t>キュウキュウイン</t>
    </rPh>
    <phoneticPr fontId="1"/>
  </si>
  <si>
    <t>救急員３</t>
    <rPh sb="0" eb="3">
      <t>キュウキュウイン</t>
    </rPh>
    <phoneticPr fontId="1"/>
  </si>
  <si>
    <t>救急員４</t>
    <rPh sb="0" eb="3">
      <t>キュウキュウイン</t>
    </rPh>
    <phoneticPr fontId="1"/>
  </si>
  <si>
    <t>救急員の依頼状況（依頼した全ての救急員についてご記入ください）</t>
    <rPh sb="9" eb="11">
      <t>イライ</t>
    </rPh>
    <rPh sb="13" eb="14">
      <t>スベ</t>
    </rPh>
    <rPh sb="16" eb="19">
      <t>キュウキュウイン</t>
    </rPh>
    <rPh sb="24" eb="26">
      <t>キニュウ</t>
    </rPh>
    <phoneticPr fontId="1"/>
  </si>
  <si>
    <t>指導補助員の依頼状況</t>
    <phoneticPr fontId="1"/>
  </si>
  <si>
    <t>技術指導員の依頼状況等（依頼した全ての技術指導員についてご記入ください）</t>
    <phoneticPr fontId="1"/>
  </si>
  <si>
    <t>男性</t>
    <rPh sb="0" eb="2">
      <t>ダンセイ</t>
    </rPh>
    <phoneticPr fontId="1"/>
  </si>
  <si>
    <t>指導補助員</t>
    <rPh sb="0" eb="5">
      <t>シドウホジョイン</t>
    </rPh>
    <phoneticPr fontId="1"/>
  </si>
  <si>
    <t>女性</t>
    <rPh sb="0" eb="2">
      <t>ジョセイ</t>
    </rPh>
    <phoneticPr fontId="1"/>
  </si>
  <si>
    <t>合計</t>
    <rPh sb="0" eb="2">
      <t>ゴウケイ</t>
    </rPh>
    <phoneticPr fontId="1"/>
  </si>
  <si>
    <t>リーダー</t>
    <phoneticPr fontId="7"/>
  </si>
  <si>
    <t>１日あたりの謝金額</t>
  </si>
  <si>
    <t>交通費、宿泊費等</t>
    <phoneticPr fontId="1"/>
  </si>
  <si>
    <t>指導補助員２</t>
  </si>
  <si>
    <t>指導補助員３</t>
  </si>
  <si>
    <t>指導補助員４</t>
  </si>
  <si>
    <t>指導補助員５</t>
  </si>
  <si>
    <t>救急員１</t>
  </si>
  <si>
    <t>救急員２</t>
  </si>
  <si>
    <t>救急員３</t>
  </si>
  <si>
    <t>救急員４</t>
  </si>
  <si>
    <t>依頼日数</t>
  </si>
  <si>
    <t>時間帯</t>
  </si>
  <si>
    <t>依頼方法</t>
  </si>
  <si>
    <t>成果</t>
    <rPh sb="0" eb="2">
      <t>セイカ</t>
    </rPh>
    <phoneticPr fontId="7"/>
  </si>
  <si>
    <t>課題</t>
    <rPh sb="0" eb="2">
      <t>カダイ</t>
    </rPh>
    <phoneticPr fontId="7"/>
  </si>
  <si>
    <t>・毎日の担当者連絡会は、日程や準備物等、細部にわたって確認することができ、安全面や児童の動線等を教員や指導補助員で共通理解を図ることができた。
・実施前に南但馬自然学校といろいろと打合せをすることで、関連性のあるプログラムとなり、充実した自然学校になった。</t>
  </si>
  <si>
    <t>（例　連合実施による他校の児童との合同班編成 一人用テント泊 一人一役の係活動 選択活動 等）</t>
    <phoneticPr fontId="1"/>
  </si>
  <si>
    <t>（例　挑戦したい活動を選択するプログラム 自己の成長を振り返るためのカウンシルファイヤー 等）</t>
    <rPh sb="3" eb="5">
      <t>チョウセン</t>
    </rPh>
    <rPh sb="8" eb="10">
      <t>カツドウ</t>
    </rPh>
    <rPh sb="11" eb="13">
      <t>センタク</t>
    </rPh>
    <rPh sb="21" eb="23">
      <t>ジコ</t>
    </rPh>
    <rPh sb="24" eb="26">
      <t>セイチョウ</t>
    </rPh>
    <rPh sb="27" eb="28">
      <t>フ</t>
    </rPh>
    <rPh sb="29" eb="30">
      <t>カエ</t>
    </rPh>
    <rPh sb="45" eb="46">
      <t>ナド</t>
    </rPh>
    <phoneticPr fontId="1"/>
  </si>
  <si>
    <t xml:space="preserve">・天候に恵まれ、全児童が５日間を健康に過ごし、全てのプログラムを予定通り実施できた。
・普段の学校生活では、人間関係がぎくしゃくしていたが、自然学校の班活動を通して、協調性が出てきた。 </t>
    <phoneticPr fontId="1"/>
  </si>
  <si>
    <t>・施設の職員や指導補助員との打合せは十分にできたと思うが、引率に来てもらう他学年の先生方に十分に説明ができていないことがあり、子どもへの指導において混乱させてしまった。
・子どもたちを豊かな自然にふれさせる時間を十分に確保できなかった。南但馬自然学校のプログラムを活用するなど工夫すれば、自然にふれる活動を充実させることができると思う。</t>
    <rPh sb="29" eb="31">
      <t>インソツ</t>
    </rPh>
    <rPh sb="86" eb="87">
      <t>コ</t>
    </rPh>
    <rPh sb="92" eb="93">
      <t>ユタ</t>
    </rPh>
    <rPh sb="95" eb="97">
      <t>シゼン</t>
    </rPh>
    <rPh sb="103" eb="105">
      <t>ジカン</t>
    </rPh>
    <rPh sb="106" eb="108">
      <t>ジュウブン</t>
    </rPh>
    <rPh sb="109" eb="111">
      <t>カクホ</t>
    </rPh>
    <rPh sb="132" eb="134">
      <t>カツヨウ</t>
    </rPh>
    <rPh sb="138" eb="140">
      <t>クフウ</t>
    </rPh>
    <rPh sb="144" eb="146">
      <t>シゼン</t>
    </rPh>
    <rPh sb="150" eb="152">
      <t>カツドウ</t>
    </rPh>
    <rPh sb="153" eb="155">
      <t>ジュウジツ</t>
    </rPh>
    <rPh sb="165" eb="166">
      <t>オモ</t>
    </rPh>
    <phoneticPr fontId="1"/>
  </si>
  <si>
    <t>南市立但馬小学校</t>
    <rPh sb="0" eb="1">
      <t>ミナミ</t>
    </rPh>
    <rPh sb="2" eb="3">
      <t>リツ</t>
    </rPh>
    <phoneticPr fontId="1"/>
  </si>
  <si>
    <t>　　全員同じ謝金額</t>
    <rPh sb="2" eb="4">
      <t>ゼンイン</t>
    </rPh>
    <rPh sb="4" eb="5">
      <t>オナ</t>
    </rPh>
    <rPh sb="6" eb="9">
      <t>シャキンガク</t>
    </rPh>
    <phoneticPr fontId="1"/>
  </si>
  <si>
    <t>教諭・南　太郎</t>
    <rPh sb="3" eb="4">
      <t>ミナミ</t>
    </rPh>
    <phoneticPr fontId="1"/>
  </si>
  <si>
    <t>含む</t>
  </si>
  <si>
    <t>　　指導補助員により謝金額が異なる</t>
    <rPh sb="2" eb="7">
      <t>シドウホジョイン</t>
    </rPh>
    <rPh sb="10" eb="13">
      <t>シャキンガク</t>
    </rPh>
    <rPh sb="14" eb="15">
      <t>コト</t>
    </rPh>
    <phoneticPr fontId="1"/>
  </si>
  <si>
    <t>全員</t>
    <rPh sb="0" eb="2">
      <t>ゼンイン</t>
    </rPh>
    <phoneticPr fontId="1"/>
  </si>
  <si>
    <t>リーダー</t>
    <phoneticPr fontId="1"/>
  </si>
  <si>
    <t>その他</t>
    <rPh sb="2" eb="3">
      <t>タ</t>
    </rPh>
    <phoneticPr fontId="1"/>
  </si>
  <si>
    <t>令和８年度版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</si>
</sst>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176" formatCode="[DBNum3][$-411]0"/>
    <numFmt numFmtId="177" formatCode="0&quot;人&quot;"/>
    <numFmt numFmtId="178" formatCode="#,###"/>
    <numFmt numFmtId="179" formatCode="m&quot;月&quot;d&quot;日&quot;;@"/>
  </numFmts>
  <fonts count="29" x14ac:knownFonts="1">
    <font>
      <sz val="12"/>
      <color theme="1"/>
      <name val="ＭＳ ゴシック"/>
      <family val="2"/>
      <charset val="128"/>
    </font>
    <font>
      <sz val="6"/>
      <name val="ＭＳ ゴシック"/>
      <family val="2"/>
      <charset val="128"/>
    </font>
    <font>
      <sz val="11"/>
      <color theme="1"/>
      <name val="ＭＳ ゴシック"/>
      <family val="2"/>
      <charset val="128"/>
    </font>
    <font>
      <sz val="10.5"/>
      <color theme="1"/>
      <name val="ＭＳ ゴシック"/>
      <family val="2"/>
      <charset val="128"/>
    </font>
    <font>
      <sz val="18"/>
      <color theme="1"/>
      <name val="ＭＳ ゴシック"/>
      <family val="2"/>
      <charset val="128"/>
    </font>
    <font>
      <sz val="18"/>
      <color theme="1"/>
      <name val="ＭＳ ゴシック"/>
      <family val="3"/>
      <charset val="128"/>
    </font>
    <font>
      <sz val="11"/>
      <color theme="1"/>
      <name val="ＭＳ ゴシック"/>
      <family val="3"/>
      <charset val="128"/>
    </font>
    <font>
      <sz val="6"/>
      <name val="ＭＳ Ｐゴシック"/>
      <family val="3"/>
      <charset val="128"/>
    </font>
    <font>
      <sz val="10.5"/>
      <color theme="1"/>
      <name val="ＭＳ ゴシック"/>
      <family val="3"/>
      <charset val="128"/>
    </font>
    <font>
      <b/>
      <sz val="12"/>
      <color theme="0"/>
      <name val="ＭＳ Ｐゴシック"/>
      <family val="3"/>
      <charset val="128"/>
    </font>
    <font>
      <sz val="11"/>
      <name val="ＭＳ Ｐゴシック"/>
      <family val="3"/>
      <charset val="128"/>
    </font>
    <font>
      <sz val="8"/>
      <name val="ＭＳ ゴシック"/>
      <family val="3"/>
      <charset val="128"/>
    </font>
    <font>
      <sz val="8"/>
      <name val="ＭＳ Ｐゴシック"/>
      <family val="3"/>
      <charset val="128"/>
    </font>
    <font>
      <sz val="11"/>
      <color theme="1"/>
      <name val="ＭＳ Ｐゴシック"/>
      <family val="3"/>
      <charset val="128"/>
    </font>
    <font>
      <sz val="9"/>
      <name val="ＭＳ Ｐゴシック"/>
      <family val="3"/>
      <charset val="128"/>
    </font>
    <font>
      <sz val="10"/>
      <color theme="1"/>
      <name val="ＭＳ Ｐゴシック"/>
      <family val="3"/>
      <charset val="128"/>
    </font>
    <font>
      <b/>
      <sz val="11"/>
      <color theme="1"/>
      <name val="ＭＳ Ｐゴシック"/>
      <family val="3"/>
      <charset val="128"/>
    </font>
    <font>
      <sz val="10"/>
      <color rgb="FF9D9D9D"/>
      <name val="Verdana"/>
      <family val="2"/>
    </font>
    <font>
      <sz val="12"/>
      <color rgb="FF9D9D9D"/>
      <name val="ＭＳ ゴシック"/>
      <family val="2"/>
      <charset val="128"/>
    </font>
    <font>
      <sz val="10"/>
      <color theme="1"/>
      <name val="游ゴシック"/>
      <family val="3"/>
      <charset val="128"/>
      <scheme val="minor"/>
    </font>
    <font>
      <sz val="10"/>
      <name val="ＭＳ Ｐゴシック"/>
      <family val="3"/>
      <charset val="128"/>
    </font>
    <font>
      <b/>
      <sz val="11"/>
      <color indexed="81"/>
      <name val="ＭＳ Ｐゴシック"/>
      <family val="3"/>
      <charset val="128"/>
    </font>
    <font>
      <sz val="12"/>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sz val="9"/>
      <color theme="1"/>
      <name val="ＭＳ ゴシック"/>
      <family val="3"/>
      <charset val="128"/>
    </font>
    <font>
      <sz val="10"/>
      <color rgb="FF9D9D9D"/>
      <name val="ＭＳ ゴシック"/>
      <family val="3"/>
      <charset val="128"/>
    </font>
    <font>
      <sz val="12"/>
      <color rgb="FF9D9D9D"/>
      <name val="ＭＳ ゴシック"/>
      <family val="3"/>
      <charset val="128"/>
    </font>
  </fonts>
  <fills count="8">
    <fill>
      <patternFill patternType="none"/>
    </fill>
    <fill>
      <patternFill patternType="gray125"/>
    </fill>
    <fill>
      <patternFill patternType="solid">
        <fgColor theme="1"/>
        <bgColor indexed="64"/>
      </patternFill>
    </fill>
    <fill>
      <patternFill patternType="solid">
        <fgColor rgb="FFFFFF97"/>
        <bgColor indexed="64"/>
      </patternFill>
    </fill>
    <fill>
      <patternFill patternType="solid">
        <fgColor rgb="FFFFFF00"/>
        <bgColor indexed="64"/>
      </patternFill>
    </fill>
    <fill>
      <patternFill patternType="solid">
        <fgColor rgb="FF00B050"/>
        <bgColor indexed="64"/>
      </patternFill>
    </fill>
    <fill>
      <patternFill patternType="solid">
        <fgColor theme="7" tint="0.59999389629810485"/>
        <bgColor indexed="64"/>
      </patternFill>
    </fill>
    <fill>
      <patternFill patternType="solid">
        <fgColor theme="9"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tted">
        <color indexed="64"/>
      </top>
      <bottom style="double">
        <color indexed="64"/>
      </bottom>
      <diagonal/>
    </border>
  </borders>
  <cellStyleXfs count="2">
    <xf numFmtId="0" fontId="0" fillId="0" borderId="0">
      <alignment vertical="center"/>
    </xf>
    <xf numFmtId="0" fontId="10" fillId="0" borderId="0"/>
  </cellStyleXfs>
  <cellXfs count="210">
    <xf numFmtId="0" fontId="0" fillId="0" borderId="0" xfId="0">
      <alignmen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8" fillId="0" borderId="0" xfId="0" applyFont="1">
      <alignment vertical="center"/>
    </xf>
    <xf numFmtId="0" fontId="0" fillId="0" borderId="0" xfId="0" applyAlignment="1">
      <alignment horizontal="left" vertical="center"/>
    </xf>
    <xf numFmtId="0" fontId="11" fillId="0" borderId="0" xfId="1" applyFont="1" applyAlignment="1">
      <alignment horizontal="center" vertical="center" wrapText="1"/>
    </xf>
    <xf numFmtId="49" fontId="0" fillId="0" borderId="0" xfId="0" applyNumberFormat="1">
      <alignment vertical="center"/>
    </xf>
    <xf numFmtId="0" fontId="6" fillId="0" borderId="0" xfId="0" applyFont="1" applyAlignment="1" applyProtection="1">
      <alignment horizontal="center" vertical="center"/>
      <protection locked="0"/>
    </xf>
    <xf numFmtId="0" fontId="6" fillId="0" borderId="0" xfId="0" applyFont="1" applyAlignment="1">
      <alignment horizontal="center" vertical="center" shrinkToFit="1"/>
    </xf>
    <xf numFmtId="0" fontId="0" fillId="0" borderId="0" xfId="0" applyAlignment="1">
      <alignment horizontal="center" vertical="center"/>
    </xf>
    <xf numFmtId="0" fontId="6" fillId="0" borderId="0" xfId="0" applyFont="1" applyAlignment="1">
      <alignment horizontal="left" vertical="center"/>
    </xf>
    <xf numFmtId="0" fontId="2" fillId="0" borderId="0" xfId="0" applyFont="1">
      <alignment vertical="center"/>
    </xf>
    <xf numFmtId="0" fontId="12" fillId="0" borderId="0" xfId="1" applyFont="1" applyAlignment="1">
      <alignment horizontal="center" vertical="center" shrinkToFit="1"/>
    </xf>
    <xf numFmtId="0" fontId="11" fillId="0" borderId="0" xfId="1" applyFont="1" applyAlignment="1">
      <alignment horizontal="center" vertical="center" shrinkToFit="1"/>
    </xf>
    <xf numFmtId="0" fontId="6" fillId="0" borderId="0" xfId="0" applyFont="1" applyAlignment="1">
      <alignment vertical="center" shrinkToFit="1"/>
    </xf>
    <xf numFmtId="0" fontId="13" fillId="0" borderId="0" xfId="0" applyFont="1" applyAlignment="1">
      <alignment horizontal="center" vertical="center" shrinkToFit="1"/>
    </xf>
    <xf numFmtId="177" fontId="6" fillId="0" borderId="0" xfId="0" applyNumberFormat="1" applyFont="1" applyAlignment="1" applyProtection="1">
      <alignment horizontal="center" vertical="center"/>
      <protection locked="0"/>
    </xf>
    <xf numFmtId="0" fontId="17" fillId="0" borderId="0" xfId="0" applyFont="1">
      <alignment vertical="center"/>
    </xf>
    <xf numFmtId="0" fontId="18" fillId="0" borderId="0" xfId="0" applyFont="1">
      <alignment vertical="center"/>
    </xf>
    <xf numFmtId="0" fontId="19" fillId="0" borderId="1" xfId="0" applyFont="1" applyBorder="1" applyAlignment="1"/>
    <xf numFmtId="0" fontId="19" fillId="0" borderId="1" xfId="0" applyFont="1" applyBorder="1" applyAlignment="1">
      <alignment horizontal="center"/>
    </xf>
    <xf numFmtId="0" fontId="20" fillId="0" borderId="1" xfId="0" applyFont="1" applyBorder="1" applyAlignment="1">
      <alignment horizontal="center" vertical="center" wrapText="1"/>
    </xf>
    <xf numFmtId="0" fontId="20" fillId="6" borderId="1" xfId="0" applyFont="1" applyFill="1" applyBorder="1" applyAlignment="1">
      <alignment vertical="center" shrinkToFit="1"/>
    </xf>
    <xf numFmtId="0" fontId="19" fillId="0" borderId="1" xfId="0" applyFont="1" applyBorder="1" applyAlignment="1">
      <alignment horizontal="center" vertical="center"/>
    </xf>
    <xf numFmtId="0" fontId="8" fillId="0" borderId="0" xfId="0" applyFont="1" applyAlignment="1">
      <alignment horizontal="center" vertical="center"/>
    </xf>
    <xf numFmtId="0" fontId="0" fillId="6" borderId="0" xfId="0" applyFill="1">
      <alignment vertical="center"/>
    </xf>
    <xf numFmtId="0" fontId="0" fillId="6" borderId="18" xfId="0" applyFill="1" applyBorder="1" applyAlignment="1">
      <alignment horizontal="left" vertical="center"/>
    </xf>
    <xf numFmtId="0" fontId="0" fillId="6" borderId="17" xfId="0" applyFill="1" applyBorder="1" applyAlignment="1">
      <alignment horizontal="left" vertical="center"/>
    </xf>
    <xf numFmtId="0" fontId="0" fillId="6" borderId="17" xfId="0" applyFill="1" applyBorder="1" applyAlignment="1">
      <alignment horizontal="center" vertical="center"/>
    </xf>
    <xf numFmtId="0" fontId="0" fillId="6" borderId="18" xfId="0" applyFill="1" applyBorder="1" applyAlignment="1">
      <alignment horizontal="center" vertical="center"/>
    </xf>
    <xf numFmtId="0" fontId="0" fillId="0" borderId="0" xfId="0" applyAlignment="1">
      <alignment horizontal="right" vertical="center"/>
    </xf>
    <xf numFmtId="0" fontId="0" fillId="4" borderId="0" xfId="0" applyFill="1" applyAlignment="1">
      <alignment horizontal="center" vertical="center"/>
    </xf>
    <xf numFmtId="0" fontId="12" fillId="0" borderId="0" xfId="0" applyFont="1" applyAlignment="1">
      <alignment horizontal="center" vertical="center" wrapText="1"/>
    </xf>
    <xf numFmtId="0" fontId="7" fillId="0" borderId="0" xfId="0" applyFont="1" applyAlignment="1">
      <alignment horizontal="center" vertical="center" wrapText="1"/>
    </xf>
    <xf numFmtId="0" fontId="0" fillId="5" borderId="0" xfId="0" applyFill="1" applyAlignment="1">
      <alignment horizontal="center" vertical="center"/>
    </xf>
    <xf numFmtId="0" fontId="0" fillId="0" borderId="0" xfId="0" applyAlignment="1">
      <alignment horizontal="center" vertical="center" shrinkToFit="1"/>
    </xf>
    <xf numFmtId="178" fontId="0" fillId="0" borderId="1" xfId="0" applyNumberFormat="1" applyBorder="1" applyAlignment="1">
      <alignment horizontal="center" vertical="center"/>
    </xf>
    <xf numFmtId="0" fontId="19" fillId="7" borderId="1" xfId="0" applyFont="1" applyFill="1" applyBorder="1" applyAlignment="1">
      <alignment horizontal="center"/>
    </xf>
    <xf numFmtId="0" fontId="6" fillId="7" borderId="1" xfId="0" applyFont="1" applyFill="1" applyBorder="1" applyAlignment="1">
      <alignment horizontal="center" vertical="center" shrinkToFit="1"/>
    </xf>
    <xf numFmtId="0" fontId="6" fillId="7" borderId="2" xfId="0" applyFont="1" applyFill="1" applyBorder="1" applyAlignment="1">
      <alignment horizontal="center" vertical="center" shrinkToFit="1"/>
    </xf>
    <xf numFmtId="179" fontId="0" fillId="0" borderId="1" xfId="0" applyNumberFormat="1" applyBorder="1">
      <alignment vertical="center"/>
    </xf>
    <xf numFmtId="0" fontId="0" fillId="0" borderId="1" xfId="0" applyBorder="1">
      <alignment vertical="center"/>
    </xf>
    <xf numFmtId="0" fontId="20" fillId="6" borderId="1" xfId="0" applyFont="1" applyFill="1" applyBorder="1" applyAlignment="1">
      <alignment horizontal="center" vertical="center" shrinkToFit="1"/>
    </xf>
    <xf numFmtId="0" fontId="0" fillId="0" borderId="0" xfId="0" applyAlignment="1">
      <alignment horizontal="left" vertical="top"/>
    </xf>
    <xf numFmtId="0" fontId="22" fillId="0" borderId="0" xfId="0" applyFont="1">
      <alignment vertical="center"/>
    </xf>
    <xf numFmtId="176" fontId="2" fillId="3" borderId="0" xfId="0" applyNumberFormat="1" applyFont="1" applyFill="1">
      <alignment vertical="center"/>
    </xf>
    <xf numFmtId="5"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top" wrapText="1"/>
    </xf>
    <xf numFmtId="56" fontId="6" fillId="0" borderId="0" xfId="0" applyNumberFormat="1" applyFont="1" applyAlignment="1" applyProtection="1">
      <alignment horizontal="center" vertical="center"/>
      <protection locked="0"/>
    </xf>
    <xf numFmtId="5" fontId="0" fillId="0" borderId="0" xfId="0" applyNumberFormat="1" applyAlignment="1">
      <alignment horizontal="center" vertical="center"/>
    </xf>
    <xf numFmtId="0" fontId="23" fillId="0" borderId="2" xfId="0" applyFont="1" applyBorder="1" applyAlignment="1"/>
    <xf numFmtId="0" fontId="23" fillId="0" borderId="1" xfId="0" applyFont="1" applyBorder="1" applyAlignment="1">
      <alignment horizontal="center"/>
    </xf>
    <xf numFmtId="0" fontId="25" fillId="6" borderId="1" xfId="0" applyFont="1" applyFill="1" applyBorder="1" applyAlignment="1">
      <alignment vertical="center" shrinkToFit="1"/>
    </xf>
    <xf numFmtId="0" fontId="25" fillId="0" borderId="1" xfId="0" applyFont="1" applyBorder="1" applyAlignment="1">
      <alignment horizontal="center" vertical="center" shrinkToFit="1"/>
    </xf>
    <xf numFmtId="178" fontId="22" fillId="0" borderId="1" xfId="0" applyNumberFormat="1" applyFont="1" applyBorder="1" applyAlignment="1">
      <alignment horizontal="center" vertical="center" shrinkToFit="1"/>
    </xf>
    <xf numFmtId="0" fontId="23" fillId="0" borderId="1" xfId="0" applyFont="1" applyBorder="1" applyAlignment="1">
      <alignment horizontal="center" vertical="center" shrinkToFit="1"/>
    </xf>
    <xf numFmtId="0" fontId="26" fillId="0" borderId="19" xfId="0" applyFont="1" applyBorder="1" applyAlignment="1">
      <alignment vertical="center" shrinkToFit="1"/>
    </xf>
    <xf numFmtId="0" fontId="22" fillId="4" borderId="4" xfId="0" applyFont="1" applyFill="1" applyBorder="1">
      <alignment vertical="center"/>
    </xf>
    <xf numFmtId="0" fontId="23" fillId="0" borderId="0" xfId="0" applyFont="1" applyAlignment="1">
      <alignment horizontal="center"/>
    </xf>
    <xf numFmtId="0" fontId="26" fillId="0" borderId="0" xfId="0" applyFont="1" applyAlignment="1">
      <alignment vertical="center" shrinkToFit="1"/>
    </xf>
    <xf numFmtId="0" fontId="25" fillId="0" borderId="20" xfId="0" applyFont="1" applyBorder="1" applyAlignment="1">
      <alignment horizontal="center" vertical="center" shrinkToFit="1"/>
    </xf>
    <xf numFmtId="0" fontId="23" fillId="0" borderId="20" xfId="0" applyFont="1" applyBorder="1" applyAlignment="1">
      <alignment horizontal="center" vertical="center" shrinkToFit="1"/>
    </xf>
    <xf numFmtId="178" fontId="22" fillId="0" borderId="19" xfId="0" applyNumberFormat="1" applyFont="1" applyBorder="1" applyAlignment="1">
      <alignment horizontal="center" vertical="center" shrinkToFit="1"/>
    </xf>
    <xf numFmtId="178" fontId="22" fillId="0" borderId="0" xfId="0" applyNumberFormat="1" applyFont="1" applyAlignment="1">
      <alignment horizontal="center" vertical="center" shrinkToFit="1"/>
    </xf>
    <xf numFmtId="5" fontId="22" fillId="0" borderId="1" xfId="0" applyNumberFormat="1" applyFont="1" applyBorder="1" applyAlignment="1">
      <alignment horizontal="center" vertical="center" shrinkToFit="1"/>
    </xf>
    <xf numFmtId="0" fontId="22" fillId="0" borderId="1" xfId="0" applyFont="1" applyBorder="1" applyAlignment="1">
      <alignment vertical="center" shrinkToFit="1"/>
    </xf>
    <xf numFmtId="0" fontId="20" fillId="6" borderId="2" xfId="0" applyFont="1" applyFill="1" applyBorder="1" applyAlignment="1">
      <alignment horizontal="center" vertical="center" shrinkToFit="1"/>
    </xf>
    <xf numFmtId="0" fontId="0" fillId="0" borderId="1" xfId="0" applyBorder="1" applyAlignment="1">
      <alignment horizontal="right" vertical="center"/>
    </xf>
    <xf numFmtId="56" fontId="0" fillId="0" borderId="1" xfId="0" applyNumberFormat="1" applyBorder="1" applyAlignment="1">
      <alignment horizontal="center" vertical="center"/>
    </xf>
    <xf numFmtId="0" fontId="27" fillId="0" borderId="0" xfId="0" applyFont="1">
      <alignment vertical="center"/>
    </xf>
    <xf numFmtId="0" fontId="28" fillId="0" borderId="0" xfId="0" applyFont="1">
      <alignment vertical="center"/>
    </xf>
    <xf numFmtId="0" fontId="13" fillId="0" borderId="0" xfId="0" applyFont="1" applyAlignment="1">
      <alignment horizontal="left" vertical="center"/>
    </xf>
    <xf numFmtId="0" fontId="15" fillId="0" borderId="0" xfId="0" applyFont="1" applyAlignment="1">
      <alignment vertical="center" shrinkToFit="1"/>
    </xf>
    <xf numFmtId="0" fontId="6" fillId="0" borderId="11" xfId="0" applyFont="1" applyBorder="1" applyAlignment="1">
      <alignment horizontal="left" vertical="center"/>
      <extLst>
        <ext xmlns:xfpb="http://schemas.microsoft.com/office/spreadsheetml/2022/featurepropertybag" uri="{C7286773-470A-42A8-94C5-96B5CB345126}">
          <xfpb:xfComplement i="0"/>
        </ext>
      </extLst>
    </xf>
    <xf numFmtId="0" fontId="6" fillId="0" borderId="19" xfId="0" applyFont="1" applyBorder="1" applyAlignment="1">
      <alignment horizontal="left" vertical="center"/>
      <extLst>
        <ext xmlns:xfpb="http://schemas.microsoft.com/office/spreadsheetml/2022/featurepropertybag" uri="{C7286773-470A-42A8-94C5-96B5CB345126}">
          <xfpb:xfComplement i="0"/>
        </ext>
      </extLst>
    </xf>
    <xf numFmtId="0" fontId="6" fillId="0" borderId="22" xfId="0" applyFont="1" applyBorder="1" applyAlignment="1">
      <alignment horizontal="left" vertical="center"/>
      <extLst>
        <ext xmlns:xfpb="http://schemas.microsoft.com/office/spreadsheetml/2022/featurepropertybag" uri="{C7286773-470A-42A8-94C5-96B5CB345126}">
          <xfpb:xfComplement i="0"/>
        </ext>
      </extLst>
    </xf>
    <xf numFmtId="0" fontId="6" fillId="0" borderId="0" xfId="0" applyFont="1" applyAlignment="1">
      <alignment horizontal="left" vertical="center"/>
      <extLst>
        <ext xmlns:xfpb="http://schemas.microsoft.com/office/spreadsheetml/2022/featurepropertybag" uri="{C7286773-470A-42A8-94C5-96B5CB345126}">
          <xfpb:xfComplement i="0"/>
        </ext>
      </extLst>
    </xf>
    <xf numFmtId="0" fontId="6" fillId="0" borderId="23" xfId="0" applyFont="1" applyBorder="1" applyAlignment="1">
      <alignment horizontal="center" vertical="center" wrapText="1" shrinkToFit="1"/>
    </xf>
    <xf numFmtId="0" fontId="6" fillId="0" borderId="25"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13" fillId="0" borderId="26" xfId="0" applyFont="1" applyBorder="1" applyAlignment="1">
      <alignment horizontal="center" vertical="center" shrinkToFit="1"/>
    </xf>
    <xf numFmtId="0" fontId="13" fillId="0" borderId="27"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9" xfId="0" applyFont="1" applyBorder="1" applyAlignment="1">
      <alignment horizontal="center" vertical="center" shrinkToFit="1"/>
    </xf>
    <xf numFmtId="5" fontId="6" fillId="0" borderId="23" xfId="0" applyNumberFormat="1" applyFont="1" applyBorder="1" applyAlignment="1" applyProtection="1">
      <alignment horizontal="center" vertical="center" shrinkToFit="1"/>
      <protection locked="0"/>
    </xf>
    <xf numFmtId="5" fontId="6" fillId="0" borderId="25" xfId="0" applyNumberFormat="1" applyFont="1" applyBorder="1" applyAlignment="1" applyProtection="1">
      <alignment horizontal="center" vertical="center" shrinkToFit="1"/>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9" fillId="2" borderId="0" xfId="0" applyFont="1" applyFill="1" applyAlignment="1">
      <alignment horizontal="center" vertical="center" shrinkToFit="1"/>
    </xf>
    <xf numFmtId="0" fontId="13" fillId="3" borderId="0" xfId="0" applyFont="1" applyFill="1" applyAlignment="1">
      <alignment vertical="center" wrapText="1"/>
    </xf>
    <xf numFmtId="176" fontId="6" fillId="0" borderId="2" xfId="0" applyNumberFormat="1" applyFont="1" applyBorder="1" applyAlignment="1" applyProtection="1">
      <alignment horizontal="center" vertical="center"/>
      <protection locked="0"/>
    </xf>
    <xf numFmtId="176" fontId="6" fillId="0" borderId="4" xfId="0" applyNumberFormat="1" applyFont="1" applyBorder="1" applyAlignment="1" applyProtection="1">
      <alignment horizontal="center" vertical="center"/>
      <protection locked="0"/>
    </xf>
    <xf numFmtId="0" fontId="6" fillId="0" borderId="2"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0" fillId="0" borderId="5" xfId="0" applyBorder="1" applyAlignment="1">
      <alignment horizontal="center" vertical="center"/>
    </xf>
    <xf numFmtId="0" fontId="0" fillId="0" borderId="6" xfId="0" applyBorder="1" applyAlignment="1">
      <alignment horizontal="center" vertical="center"/>
    </xf>
    <xf numFmtId="0" fontId="14" fillId="0" borderId="2" xfId="1" applyFont="1" applyBorder="1" applyAlignment="1">
      <alignment horizontal="center" vertical="center" shrinkToFit="1"/>
    </xf>
    <xf numFmtId="0" fontId="14" fillId="0" borderId="4" xfId="1" applyFont="1" applyBorder="1" applyAlignment="1">
      <alignment horizontal="center" vertical="center" shrinkToFit="1"/>
    </xf>
    <xf numFmtId="0" fontId="6" fillId="0" borderId="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3" fillId="0" borderId="0" xfId="0" applyFont="1">
      <alignment vertical="center"/>
    </xf>
    <xf numFmtId="0" fontId="15" fillId="0" borderId="0" xfId="0" applyFont="1" applyAlignment="1">
      <alignment horizontal="left" vertical="center" indent="1"/>
    </xf>
    <xf numFmtId="0" fontId="6" fillId="0" borderId="0" xfId="0" applyFont="1" applyAlignment="1">
      <alignment horizontal="left" vertical="center"/>
    </xf>
    <xf numFmtId="0" fontId="6" fillId="0" borderId="0" xfId="0" applyFont="1">
      <alignment vertical="center"/>
    </xf>
    <xf numFmtId="0" fontId="13" fillId="3" borderId="0" xfId="0" applyFont="1" applyFill="1">
      <alignment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5" fontId="6" fillId="0" borderId="5" xfId="0" applyNumberFormat="1" applyFont="1" applyBorder="1" applyAlignment="1" applyProtection="1">
      <alignment horizontal="center" vertical="center" shrinkToFit="1"/>
      <protection locked="0"/>
    </xf>
    <xf numFmtId="5" fontId="6" fillId="0" borderId="6" xfId="0" applyNumberFormat="1" applyFont="1" applyBorder="1" applyAlignment="1" applyProtection="1">
      <alignment horizontal="center" vertical="center" shrinkToFit="1"/>
      <protection locked="0"/>
    </xf>
    <xf numFmtId="0" fontId="0" fillId="0" borderId="8" xfId="0" applyBorder="1" applyAlignment="1">
      <alignment horizontal="left" vertical="center" shrinkToFit="1"/>
    </xf>
    <xf numFmtId="0" fontId="0" fillId="0" borderId="10" xfId="0" applyBorder="1" applyAlignment="1">
      <alignment horizontal="left" vertical="center" shrinkToFit="1"/>
    </xf>
    <xf numFmtId="0" fontId="0" fillId="0" borderId="9" xfId="0" applyBorder="1" applyAlignment="1">
      <alignment horizontal="left" vertical="center" shrinkToFit="1"/>
    </xf>
    <xf numFmtId="0" fontId="13" fillId="0" borderId="8" xfId="0" applyFont="1" applyBorder="1" applyAlignment="1" applyProtection="1">
      <alignment horizontal="center" vertical="center" shrinkToFit="1"/>
      <protection locked="0"/>
    </xf>
    <xf numFmtId="0" fontId="13" fillId="0" borderId="9" xfId="0" applyFont="1" applyBorder="1" applyAlignment="1" applyProtection="1">
      <alignment horizontal="center" vertical="center" shrinkToFit="1"/>
      <protection locked="0"/>
    </xf>
    <xf numFmtId="0" fontId="6" fillId="0" borderId="1" xfId="0" applyFont="1" applyBorder="1" applyAlignment="1">
      <alignment horizontal="center" vertical="center"/>
    </xf>
    <xf numFmtId="0" fontId="13" fillId="0" borderId="0" xfId="0" applyFont="1" applyAlignment="1">
      <alignment horizontal="left" vertical="center"/>
    </xf>
    <xf numFmtId="177" fontId="6" fillId="0" borderId="2" xfId="0" applyNumberFormat="1" applyFont="1" applyBorder="1" applyAlignment="1" applyProtection="1">
      <alignment horizontal="center" vertical="center"/>
      <protection locked="0"/>
    </xf>
    <xf numFmtId="177" fontId="6" fillId="0" borderId="4" xfId="0" applyNumberFormat="1" applyFont="1" applyBorder="1" applyAlignment="1" applyProtection="1">
      <alignment horizontal="center" vertical="center"/>
      <protection locked="0"/>
    </xf>
    <xf numFmtId="0" fontId="0" fillId="0" borderId="2" xfId="0" applyBorder="1" applyAlignment="1">
      <alignment horizontal="center" vertical="center"/>
    </xf>
    <xf numFmtId="0" fontId="0" fillId="0" borderId="4" xfId="0" applyBorder="1" applyAlignment="1">
      <alignment horizontal="center" vertical="center"/>
    </xf>
    <xf numFmtId="5" fontId="0" fillId="0" borderId="1" xfId="0" applyNumberFormat="1" applyBorder="1" applyAlignment="1">
      <alignment horizontal="center" vertical="center"/>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177" fontId="0" fillId="0" borderId="2" xfId="0" applyNumberFormat="1" applyBorder="1" applyAlignment="1">
      <alignment horizontal="center" vertical="center"/>
    </xf>
    <xf numFmtId="177" fontId="0" fillId="0" borderId="4" xfId="0" applyNumberFormat="1" applyBorder="1" applyAlignment="1">
      <alignment horizontal="center" vertical="center"/>
    </xf>
    <xf numFmtId="0" fontId="13" fillId="3" borderId="0" xfId="0" applyFont="1" applyFill="1" applyAlignment="1">
      <alignment horizontal="left" vertical="center"/>
    </xf>
    <xf numFmtId="0" fontId="16" fillId="0" borderId="0" xfId="0" applyFont="1" applyAlignment="1">
      <alignment horizontal="right" vertical="top" wrapText="1"/>
    </xf>
    <xf numFmtId="0" fontId="14" fillId="0" borderId="1" xfId="1" applyFont="1" applyBorder="1" applyAlignment="1">
      <alignment horizontal="center" vertical="center" shrinkToFit="1"/>
    </xf>
    <xf numFmtId="0" fontId="6"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6" fillId="0" borderId="1" xfId="0" applyFont="1" applyBorder="1" applyAlignment="1">
      <alignment horizontal="center" vertical="center" textRotation="255" shrinkToFit="1"/>
    </xf>
    <xf numFmtId="0" fontId="4" fillId="0" borderId="0" xfId="0" applyFont="1" applyAlignment="1">
      <alignment horizontal="center" vertical="center"/>
    </xf>
    <xf numFmtId="0" fontId="5" fillId="0" borderId="0" xfId="0" applyFont="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3"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13" fillId="3" borderId="0" xfId="0" applyFont="1" applyFill="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0" fillId="0" borderId="5" xfId="0" applyBorder="1" applyAlignment="1">
      <alignment horizontal="left" vertical="center" shrinkToFit="1"/>
    </xf>
    <xf numFmtId="0" fontId="0" fillId="0" borderId="7" xfId="0" applyBorder="1" applyAlignment="1">
      <alignment horizontal="left" vertical="center" shrinkToFit="1"/>
    </xf>
    <xf numFmtId="0" fontId="0" fillId="0" borderId="6" xfId="0" applyBorder="1" applyAlignment="1">
      <alignment horizontal="left" vertical="center" shrinkToFit="1"/>
    </xf>
    <xf numFmtId="0" fontId="2" fillId="0" borderId="1" xfId="0" applyFont="1" applyBorder="1" applyAlignment="1">
      <alignment horizontal="center" vertical="center"/>
    </xf>
    <xf numFmtId="0" fontId="13" fillId="0" borderId="1" xfId="0" applyFont="1" applyBorder="1" applyAlignment="1">
      <alignment horizontal="center" vertical="center" shrinkToFit="1"/>
    </xf>
    <xf numFmtId="177" fontId="6" fillId="0" borderId="1" xfId="0" applyNumberFormat="1" applyFont="1" applyBorder="1" applyAlignment="1" applyProtection="1">
      <alignment horizontal="center" vertical="center"/>
      <protection locked="0"/>
    </xf>
    <xf numFmtId="56" fontId="6" fillId="0" borderId="1" xfId="0" applyNumberFormat="1"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vertical="center" shrinkToFit="1"/>
    </xf>
    <xf numFmtId="0" fontId="13" fillId="0" borderId="13" xfId="0" applyFont="1" applyBorder="1" applyAlignment="1">
      <alignment vertical="center"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6" fillId="0" borderId="0" xfId="0" applyFont="1" applyAlignment="1" applyProtection="1">
      <alignment horizontal="right" vertical="center"/>
      <protection locked="0"/>
    </xf>
    <xf numFmtId="0" fontId="6" fillId="0" borderId="13" xfId="0" applyFont="1" applyBorder="1" applyAlignment="1" applyProtection="1">
      <alignment horizontal="right" vertical="center"/>
      <protection locked="0"/>
    </xf>
    <xf numFmtId="56" fontId="6" fillId="0" borderId="2" xfId="0" applyNumberFormat="1" applyFont="1" applyBorder="1" applyAlignment="1" applyProtection="1">
      <alignment horizontal="center" vertical="center"/>
      <protection locked="0"/>
    </xf>
    <xf numFmtId="56" fontId="6" fillId="0" borderId="4" xfId="0" applyNumberFormat="1"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3" fillId="0" borderId="21" xfId="0" applyFont="1" applyBorder="1" applyAlignment="1">
      <alignment horizontal="center" vertical="center" shrinkToFit="1"/>
    </xf>
    <xf numFmtId="0" fontId="15" fillId="0" borderId="30" xfId="0" applyFont="1" applyBorder="1" applyAlignment="1">
      <alignment horizontal="center" vertical="center" shrinkToFit="1"/>
    </xf>
    <xf numFmtId="0" fontId="6" fillId="0" borderId="2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1" xfId="0" applyFont="1" applyBorder="1" applyAlignment="1" applyProtection="1">
      <alignment horizontal="center" vertical="center" wrapText="1" shrinkToFit="1"/>
      <protection locked="0"/>
    </xf>
    <xf numFmtId="0" fontId="6" fillId="0" borderId="12" xfId="0" applyFont="1" applyBorder="1" applyAlignment="1" applyProtection="1">
      <alignment horizontal="center" vertical="center" shrinkToFit="1"/>
      <protection locked="0"/>
    </xf>
    <xf numFmtId="0" fontId="6" fillId="0" borderId="14"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5" fontId="0" fillId="0" borderId="2" xfId="0" applyNumberFormat="1" applyBorder="1" applyAlignment="1">
      <alignment horizontal="center" vertical="center"/>
    </xf>
    <xf numFmtId="5" fontId="0" fillId="0" borderId="3" xfId="0" applyNumberFormat="1" applyBorder="1" applyAlignment="1">
      <alignment horizontal="center" vertical="center"/>
    </xf>
    <xf numFmtId="5" fontId="0" fillId="0" borderId="4" xfId="0" applyNumberFormat="1" applyBorder="1" applyAlignment="1">
      <alignment horizontal="center" vertical="center"/>
    </xf>
    <xf numFmtId="0" fontId="6" fillId="0" borderId="23" xfId="0" applyFont="1" applyBorder="1" applyAlignment="1">
      <alignment horizontal="left" vertical="center" wrapText="1" shrinkToFit="1"/>
    </xf>
    <xf numFmtId="0" fontId="6" fillId="0" borderId="24" xfId="0" applyFont="1" applyBorder="1" applyAlignment="1">
      <alignment horizontal="left" vertical="center" wrapText="1" shrinkToFit="1"/>
    </xf>
    <xf numFmtId="0" fontId="6" fillId="0" borderId="22" xfId="0" applyFont="1" applyBorder="1" applyAlignment="1">
      <alignment horizontal="left" vertical="center" wrapText="1" shrinkToFit="1"/>
    </xf>
    <xf numFmtId="0" fontId="6" fillId="0" borderId="0" xfId="0" applyFont="1" applyAlignment="1">
      <alignment horizontal="left" vertical="center" wrapText="1" shrinkToFit="1"/>
    </xf>
    <xf numFmtId="0" fontId="6" fillId="0" borderId="14" xfId="0" applyFont="1" applyBorder="1" applyAlignment="1">
      <alignment horizontal="left" vertical="center" wrapText="1" shrinkToFit="1"/>
    </xf>
    <xf numFmtId="0" fontId="6" fillId="0" borderId="16" xfId="0" applyFont="1" applyBorder="1" applyAlignment="1">
      <alignment horizontal="left" vertical="center" wrapText="1" shrinkToFi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13" fillId="0" borderId="1" xfId="0" applyFont="1" applyBorder="1" applyAlignment="1">
      <alignment horizontal="center" vertical="center"/>
    </xf>
    <xf numFmtId="5" fontId="22" fillId="0" borderId="5" xfId="0" applyNumberFormat="1" applyFont="1" applyBorder="1" applyAlignment="1" applyProtection="1">
      <alignment horizontal="center" vertical="center" shrinkToFit="1"/>
      <protection locked="0"/>
    </xf>
    <xf numFmtId="5" fontId="22" fillId="0" borderId="6" xfId="0" applyNumberFormat="1" applyFont="1" applyBorder="1" applyAlignment="1" applyProtection="1">
      <alignment horizontal="center" vertical="center" shrinkToFit="1"/>
      <protection locked="0"/>
    </xf>
    <xf numFmtId="0" fontId="22" fillId="0" borderId="2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10" fillId="0" borderId="2"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4" xfId="0" applyFont="1" applyBorder="1" applyAlignment="1">
      <alignment horizontal="left" vertical="center" shrinkToFit="1"/>
    </xf>
    <xf numFmtId="0" fontId="0" fillId="5" borderId="16" xfId="0" applyFill="1" applyBorder="1" applyAlignment="1">
      <alignment horizontal="center" vertical="center"/>
    </xf>
    <xf numFmtId="0" fontId="20" fillId="0" borderId="1" xfId="0" applyFont="1" applyBorder="1" applyAlignment="1">
      <alignment horizontal="center" vertical="center" shrinkToFit="1"/>
    </xf>
    <xf numFmtId="0" fontId="0" fillId="4" borderId="0" xfId="0" applyFill="1" applyAlignment="1">
      <alignment horizontal="center" vertical="center"/>
    </xf>
    <xf numFmtId="0" fontId="0" fillId="5" borderId="0" xfId="0" applyFill="1" applyAlignment="1">
      <alignment horizontal="center" vertical="center"/>
    </xf>
    <xf numFmtId="0" fontId="23" fillId="0" borderId="1" xfId="0" applyFont="1" applyBorder="1" applyAlignment="1">
      <alignment horizontal="center"/>
    </xf>
  </cellXfs>
  <cellStyles count="2">
    <cellStyle name="標準" xfId="0" builtinId="0"/>
    <cellStyle name="標準 2" xfId="1" xr:uid="{00000000-0005-0000-0000-000001000000}"/>
  </cellStyles>
  <dxfs count="5">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CCFF"/>
      <color rgb="FFCCFFFF"/>
      <color rgb="FF66FFFF"/>
      <color rgb="FF9D9D9D"/>
      <color rgb="FFFFFF97"/>
      <color rgb="FF9B9B9B"/>
      <color rgb="FF999999"/>
      <color rgb="FF979797"/>
      <color rgb="FFA7A7A7"/>
      <color rgb="FFAA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61</xdr:row>
          <xdr:rowOff>127000</xdr:rowOff>
        </xdr:from>
        <xdr:to>
          <xdr:col>2</xdr:col>
          <xdr:colOff>368300</xdr:colOff>
          <xdr:row>62</xdr:row>
          <xdr:rowOff>114300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64</xdr:row>
          <xdr:rowOff>133350</xdr:rowOff>
        </xdr:from>
        <xdr:to>
          <xdr:col>2</xdr:col>
          <xdr:colOff>355600</xdr:colOff>
          <xdr:row>65</xdr:row>
          <xdr:rowOff>114300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3</xdr:col>
      <xdr:colOff>374383</xdr:colOff>
      <xdr:row>2</xdr:row>
      <xdr:rowOff>88762</xdr:rowOff>
    </xdr:to>
    <xdr:sp macro="" textlink="">
      <xdr:nvSpPr>
        <xdr:cNvPr id="2" name="正方形/長方形 1">
          <a:extLst>
            <a:ext uri="{FF2B5EF4-FFF2-40B4-BE49-F238E27FC236}">
              <a16:creationId xmlns:a16="http://schemas.microsoft.com/office/drawing/2014/main" id="{56E7CBEC-20AC-4F35-8B15-CDAA6ACA84C9}"/>
            </a:ext>
          </a:extLst>
        </xdr:cNvPr>
        <xdr:cNvSpPr/>
      </xdr:nvSpPr>
      <xdr:spPr>
        <a:xfrm>
          <a:off x="85725" y="57150"/>
          <a:ext cx="1288783" cy="412612"/>
        </a:xfrm>
        <a:prstGeom prst="rect">
          <a:avLst/>
        </a:prstGeom>
        <a:solidFill>
          <a:sysClr val="windowText" lastClr="000000">
            <a:lumMod val="75000"/>
            <a:lumOff val="25000"/>
          </a:sysClr>
        </a:solidFill>
        <a:ln w="25400" cap="flat" cmpd="sng" algn="ctr">
          <a:no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記入例</a:t>
          </a: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endPar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61</xdr:row>
          <xdr:rowOff>139700</xdr:rowOff>
        </xdr:from>
        <xdr:to>
          <xdr:col>2</xdr:col>
          <xdr:colOff>349250</xdr:colOff>
          <xdr:row>62</xdr:row>
          <xdr:rowOff>127000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64</xdr:row>
          <xdr:rowOff>133350</xdr:rowOff>
        </xdr:from>
        <xdr:to>
          <xdr:col>2</xdr:col>
          <xdr:colOff>349250</xdr:colOff>
          <xdr:row>65</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6"/>
  <sheetViews>
    <sheetView view="pageBreakPreview" zoomScale="150" zoomScaleNormal="100" zoomScaleSheetLayoutView="150" workbookViewId="0">
      <selection activeCell="A4" sqref="A4:Q4"/>
    </sheetView>
  </sheetViews>
  <sheetFormatPr defaultRowHeight="14" x14ac:dyDescent="0.2"/>
  <cols>
    <col min="1" max="1" width="3.08203125" customWidth="1"/>
    <col min="2" max="2" width="3.6640625" customWidth="1"/>
    <col min="3" max="3" width="6.1640625" customWidth="1"/>
    <col min="4" max="4" width="5" customWidth="1"/>
    <col min="5" max="6" width="5.58203125" customWidth="1"/>
    <col min="7" max="14" width="6" customWidth="1"/>
    <col min="15" max="16" width="3.08203125" customWidth="1"/>
    <col min="17" max="17" width="3.6640625" customWidth="1"/>
    <col min="19" max="19" width="9" hidden="1" customWidth="1"/>
    <col min="20" max="20" width="4.4140625" hidden="1" customWidth="1"/>
    <col min="21" max="21" width="9" customWidth="1"/>
  </cols>
  <sheetData>
    <row r="1" spans="1:17" ht="15.75" customHeight="1" x14ac:dyDescent="0.2">
      <c r="M1" s="5"/>
      <c r="N1" s="95" t="s">
        <v>189</v>
      </c>
      <c r="O1" s="95"/>
      <c r="P1" s="95"/>
      <c r="Q1" s="95"/>
    </row>
    <row r="2" spans="1:17" x14ac:dyDescent="0.2">
      <c r="A2" s="108" t="s">
        <v>83</v>
      </c>
      <c r="B2" s="108"/>
      <c r="C2" s="108"/>
      <c r="D2" s="108"/>
      <c r="E2" s="108"/>
      <c r="F2" s="108"/>
      <c r="G2" s="108"/>
      <c r="H2" s="108"/>
      <c r="I2" s="108"/>
      <c r="J2" s="108"/>
      <c r="K2" s="108"/>
      <c r="L2" s="108"/>
      <c r="M2" s="108"/>
      <c r="N2" s="108"/>
      <c r="O2" s="108"/>
      <c r="P2" s="108"/>
      <c r="Q2" s="108"/>
    </row>
    <row r="3" spans="1:17" ht="9" customHeight="1" x14ac:dyDescent="0.2"/>
    <row r="4" spans="1:17" ht="21" x14ac:dyDescent="0.2">
      <c r="A4" s="140" t="s">
        <v>40</v>
      </c>
      <c r="B4" s="141"/>
      <c r="C4" s="141"/>
      <c r="D4" s="141"/>
      <c r="E4" s="141"/>
      <c r="F4" s="141"/>
      <c r="G4" s="141"/>
      <c r="H4" s="141"/>
      <c r="I4" s="141"/>
      <c r="J4" s="141"/>
      <c r="K4" s="141"/>
      <c r="L4" s="141"/>
      <c r="M4" s="141"/>
      <c r="N4" s="141"/>
      <c r="O4" s="141"/>
      <c r="P4" s="141"/>
      <c r="Q4" s="141"/>
    </row>
    <row r="5" spans="1:17" ht="9" customHeight="1" x14ac:dyDescent="0.2"/>
    <row r="6" spans="1:17" x14ac:dyDescent="0.2">
      <c r="B6" s="123" t="s">
        <v>0</v>
      </c>
      <c r="C6" s="123"/>
      <c r="D6" s="123"/>
      <c r="E6" s="123"/>
      <c r="F6" s="123"/>
      <c r="G6" s="123" t="s">
        <v>1</v>
      </c>
      <c r="H6" s="123"/>
      <c r="I6" s="123"/>
      <c r="J6" s="123"/>
      <c r="K6" s="123"/>
      <c r="L6" s="123" t="s">
        <v>2</v>
      </c>
      <c r="M6" s="123"/>
      <c r="N6" s="123" t="s">
        <v>3</v>
      </c>
      <c r="O6" s="123"/>
      <c r="P6" s="123"/>
    </row>
    <row r="7" spans="1:17" ht="22.5" customHeight="1" x14ac:dyDescent="0.2">
      <c r="B7" s="138"/>
      <c r="C7" s="138"/>
      <c r="D7" s="138"/>
      <c r="E7" s="138"/>
      <c r="F7" s="138"/>
      <c r="G7" s="138"/>
      <c r="H7" s="138"/>
      <c r="I7" s="138"/>
      <c r="J7" s="138"/>
      <c r="K7" s="138"/>
      <c r="L7" s="138"/>
      <c r="M7" s="138"/>
      <c r="N7" s="138"/>
      <c r="O7" s="138"/>
      <c r="P7" s="138"/>
    </row>
    <row r="8" spans="1:17" ht="22.5" customHeight="1" x14ac:dyDescent="0.2">
      <c r="C8" s="135" t="s">
        <v>86</v>
      </c>
      <c r="D8" s="135"/>
      <c r="E8" s="135"/>
      <c r="F8" s="135"/>
      <c r="G8" s="135"/>
      <c r="H8" s="135"/>
      <c r="I8" s="135"/>
      <c r="J8" s="135"/>
      <c r="K8" s="135"/>
      <c r="L8" s="135"/>
      <c r="M8" s="135"/>
      <c r="N8" s="135"/>
      <c r="O8" s="135"/>
      <c r="P8" s="135"/>
      <c r="Q8" s="135"/>
    </row>
    <row r="9" spans="1:17" ht="9" customHeight="1" x14ac:dyDescent="0.2"/>
    <row r="10" spans="1:17" ht="18.75" customHeight="1" x14ac:dyDescent="0.2">
      <c r="A10" s="46">
        <v>1</v>
      </c>
      <c r="B10" s="112" t="s">
        <v>147</v>
      </c>
      <c r="C10" s="112"/>
      <c r="D10" s="112"/>
      <c r="E10" s="112"/>
      <c r="F10" s="112"/>
      <c r="G10" s="112"/>
      <c r="H10" s="112"/>
      <c r="I10" s="112"/>
      <c r="J10" s="112"/>
      <c r="K10" s="112"/>
      <c r="L10" s="112"/>
      <c r="M10" s="112"/>
      <c r="N10" s="112"/>
      <c r="O10" s="112"/>
      <c r="P10" s="112"/>
    </row>
    <row r="11" spans="1:17" x14ac:dyDescent="0.2">
      <c r="B11" s="2" t="s">
        <v>4</v>
      </c>
      <c r="C11" s="111" t="s">
        <v>10</v>
      </c>
      <c r="D11" s="111"/>
      <c r="E11" s="111"/>
      <c r="F11" s="111"/>
      <c r="G11" s="111"/>
      <c r="H11" s="111"/>
      <c r="I11" s="111"/>
      <c r="J11" s="111"/>
      <c r="K11" s="111"/>
      <c r="L11" s="111"/>
      <c r="M11" s="111"/>
      <c r="N11" s="111"/>
      <c r="O11" s="111"/>
      <c r="P11" s="111"/>
      <c r="Q11" s="3"/>
    </row>
    <row r="12" spans="1:17" x14ac:dyDescent="0.2">
      <c r="B12" s="2"/>
      <c r="C12" s="109" t="s">
        <v>11</v>
      </c>
      <c r="D12" s="109"/>
      <c r="E12" s="109"/>
      <c r="F12" s="109"/>
      <c r="G12" s="109"/>
      <c r="H12" s="109"/>
      <c r="I12" s="109"/>
      <c r="J12" s="109"/>
      <c r="K12" s="109"/>
      <c r="L12" s="109"/>
      <c r="M12" s="109"/>
      <c r="N12" s="109"/>
      <c r="O12" s="109"/>
      <c r="P12" s="109"/>
    </row>
    <row r="13" spans="1:17" ht="15.75" customHeight="1" x14ac:dyDescent="0.2">
      <c r="B13" s="2"/>
      <c r="C13" s="104" t="s">
        <v>12</v>
      </c>
      <c r="D13" s="105"/>
      <c r="E13" s="104" t="s">
        <v>13</v>
      </c>
      <c r="F13" s="105"/>
      <c r="G13" s="136" t="s">
        <v>14</v>
      </c>
      <c r="H13" s="136"/>
      <c r="I13" s="136" t="s">
        <v>15</v>
      </c>
      <c r="J13" s="136"/>
      <c r="K13" s="13"/>
      <c r="L13" s="3"/>
      <c r="M13" s="3"/>
      <c r="N13" s="3"/>
      <c r="O13" s="3"/>
    </row>
    <row r="14" spans="1:17" ht="15.75" customHeight="1" x14ac:dyDescent="0.2">
      <c r="B14" s="2"/>
      <c r="C14" s="106"/>
      <c r="D14" s="107"/>
      <c r="E14" s="106"/>
      <c r="F14" s="107"/>
      <c r="G14" s="137"/>
      <c r="H14" s="137"/>
      <c r="I14" s="137"/>
      <c r="J14" s="137"/>
      <c r="K14" s="8"/>
      <c r="L14" s="3"/>
      <c r="M14" s="3"/>
      <c r="N14" s="3"/>
      <c r="O14" s="3"/>
    </row>
    <row r="15" spans="1:17" ht="9" customHeight="1" x14ac:dyDescent="0.2">
      <c r="B15" s="2"/>
      <c r="C15" s="6"/>
      <c r="D15" s="6"/>
      <c r="E15" s="6"/>
      <c r="F15" s="6"/>
      <c r="G15" s="6"/>
      <c r="H15" s="6"/>
      <c r="I15" s="6"/>
      <c r="J15" s="6"/>
      <c r="K15" s="6"/>
      <c r="L15" s="3"/>
      <c r="M15" s="3"/>
      <c r="N15" s="3"/>
      <c r="O15" s="3"/>
    </row>
    <row r="16" spans="1:17" x14ac:dyDescent="0.2">
      <c r="B16" s="2" t="s">
        <v>5</v>
      </c>
      <c r="C16" s="110" t="s">
        <v>16</v>
      </c>
      <c r="D16" s="110"/>
      <c r="E16" s="110"/>
      <c r="F16" s="110"/>
      <c r="G16" s="110"/>
      <c r="H16" s="110"/>
      <c r="I16" s="110"/>
      <c r="J16" s="110"/>
      <c r="K16" s="110"/>
      <c r="L16" s="110"/>
      <c r="M16" s="110"/>
      <c r="N16" s="110"/>
      <c r="O16" s="110"/>
      <c r="P16" s="110"/>
    </row>
    <row r="17" spans="2:16" x14ac:dyDescent="0.2">
      <c r="B17" s="2"/>
      <c r="C17" s="109" t="s">
        <v>41</v>
      </c>
      <c r="D17" s="109"/>
      <c r="E17" s="109"/>
      <c r="F17" s="109"/>
      <c r="G17" s="109"/>
      <c r="H17" s="109"/>
      <c r="I17" s="109"/>
      <c r="J17" s="109"/>
      <c r="K17" s="109"/>
      <c r="L17" s="109"/>
      <c r="M17" s="109"/>
      <c r="N17" s="109"/>
      <c r="O17" s="109"/>
      <c r="P17" s="109"/>
    </row>
    <row r="18" spans="2:16" ht="15.75" customHeight="1" x14ac:dyDescent="0.2">
      <c r="B18" s="2"/>
      <c r="C18" s="104" t="s">
        <v>17</v>
      </c>
      <c r="D18" s="105"/>
      <c r="E18" s="104" t="s">
        <v>13</v>
      </c>
      <c r="F18" s="105"/>
      <c r="G18" s="136" t="s">
        <v>18</v>
      </c>
      <c r="H18" s="136"/>
      <c r="I18" s="136" t="s">
        <v>19</v>
      </c>
      <c r="J18" s="136"/>
      <c r="K18" s="14"/>
      <c r="L18" s="3"/>
      <c r="M18" s="3"/>
      <c r="N18" s="3"/>
      <c r="O18" s="3"/>
    </row>
    <row r="19" spans="2:16" ht="15.75" customHeight="1" x14ac:dyDescent="0.2">
      <c r="B19" s="2"/>
      <c r="C19" s="106"/>
      <c r="D19" s="107"/>
      <c r="E19" s="106"/>
      <c r="F19" s="107"/>
      <c r="G19" s="137"/>
      <c r="H19" s="137"/>
      <c r="I19" s="137"/>
      <c r="J19" s="137"/>
      <c r="K19" s="8"/>
      <c r="L19" s="3"/>
      <c r="M19" s="3"/>
      <c r="N19" s="3"/>
      <c r="O19" s="3"/>
    </row>
    <row r="20" spans="2:16" ht="9" customHeight="1" x14ac:dyDescent="0.2">
      <c r="B20" s="2"/>
      <c r="C20" s="6"/>
      <c r="D20" s="6"/>
      <c r="E20" s="6"/>
      <c r="F20" s="6"/>
      <c r="G20" s="6"/>
      <c r="H20" s="6"/>
      <c r="I20" s="6"/>
      <c r="J20" s="6"/>
      <c r="K20" s="6"/>
      <c r="L20" s="3"/>
      <c r="M20" s="3"/>
      <c r="N20" s="3"/>
      <c r="O20" s="3"/>
    </row>
    <row r="21" spans="2:16" x14ac:dyDescent="0.2">
      <c r="B21" s="2" t="s">
        <v>42</v>
      </c>
      <c r="C21" s="111" t="s">
        <v>20</v>
      </c>
      <c r="D21" s="111"/>
      <c r="E21" s="111"/>
      <c r="F21" s="111"/>
      <c r="G21" s="111"/>
      <c r="H21" s="111"/>
      <c r="I21" s="111"/>
      <c r="J21" s="111"/>
      <c r="K21" s="111"/>
      <c r="L21" s="111"/>
      <c r="M21" s="111"/>
      <c r="N21" s="111"/>
      <c r="O21" s="111"/>
      <c r="P21" s="111"/>
    </row>
    <row r="22" spans="2:16" x14ac:dyDescent="0.2">
      <c r="B22" s="2"/>
      <c r="C22" s="109" t="s">
        <v>21</v>
      </c>
      <c r="D22" s="109"/>
      <c r="E22" s="109"/>
      <c r="F22" s="109"/>
      <c r="G22" s="109"/>
      <c r="H22" s="109"/>
      <c r="I22" s="109"/>
      <c r="J22" s="109"/>
      <c r="K22" s="109"/>
      <c r="L22" s="109"/>
      <c r="M22" s="109"/>
      <c r="N22" s="109"/>
      <c r="O22" s="109"/>
      <c r="P22" s="109"/>
    </row>
    <row r="23" spans="2:16" ht="15.75" customHeight="1" x14ac:dyDescent="0.2">
      <c r="B23" s="2"/>
      <c r="C23" s="104" t="s">
        <v>12</v>
      </c>
      <c r="D23" s="105"/>
      <c r="E23" s="104" t="s">
        <v>13</v>
      </c>
      <c r="F23" s="105"/>
      <c r="G23" s="136" t="s">
        <v>14</v>
      </c>
      <c r="H23" s="136"/>
      <c r="I23" s="136" t="s">
        <v>19</v>
      </c>
      <c r="J23" s="136"/>
      <c r="K23" s="14"/>
      <c r="L23" s="3"/>
      <c r="M23" s="3"/>
      <c r="N23" s="3"/>
      <c r="O23" s="3"/>
    </row>
    <row r="24" spans="2:16" ht="15.75" customHeight="1" x14ac:dyDescent="0.2">
      <c r="B24" s="2"/>
      <c r="C24" s="106"/>
      <c r="D24" s="107"/>
      <c r="E24" s="106"/>
      <c r="F24" s="107"/>
      <c r="G24" s="137"/>
      <c r="H24" s="137"/>
      <c r="I24" s="137"/>
      <c r="J24" s="137"/>
      <c r="K24" s="8"/>
      <c r="L24" s="3"/>
      <c r="M24" s="3"/>
      <c r="N24" s="3"/>
      <c r="O24" s="3"/>
    </row>
    <row r="25" spans="2:16" ht="9" customHeight="1" x14ac:dyDescent="0.2">
      <c r="B25" s="2"/>
      <c r="C25" s="6"/>
      <c r="D25" s="6"/>
      <c r="E25" s="6"/>
      <c r="F25" s="6"/>
      <c r="G25" s="6"/>
      <c r="H25" s="6"/>
      <c r="I25" s="6"/>
      <c r="J25" s="6"/>
      <c r="K25" s="6"/>
      <c r="L25" s="3"/>
      <c r="M25" s="3"/>
      <c r="N25" s="3"/>
      <c r="O25" s="3"/>
    </row>
    <row r="26" spans="2:16" x14ac:dyDescent="0.2">
      <c r="B26" s="2" t="s">
        <v>22</v>
      </c>
      <c r="C26" s="110" t="s">
        <v>23</v>
      </c>
      <c r="D26" s="110"/>
      <c r="E26" s="110"/>
      <c r="F26" s="110"/>
      <c r="G26" s="110"/>
      <c r="H26" s="110"/>
      <c r="I26" s="110"/>
      <c r="J26" s="110"/>
      <c r="K26" s="110"/>
      <c r="L26" s="110"/>
      <c r="M26" s="110"/>
      <c r="N26" s="110"/>
      <c r="O26" s="110"/>
      <c r="P26" s="110"/>
    </row>
    <row r="27" spans="2:16" x14ac:dyDescent="0.2">
      <c r="B27" s="2"/>
      <c r="C27" s="109" t="s">
        <v>177</v>
      </c>
      <c r="D27" s="109"/>
      <c r="E27" s="109"/>
      <c r="F27" s="109"/>
      <c r="G27" s="109"/>
      <c r="H27" s="109"/>
      <c r="I27" s="109"/>
      <c r="J27" s="109"/>
      <c r="K27" s="109"/>
      <c r="L27" s="109"/>
      <c r="M27" s="109"/>
      <c r="N27" s="109"/>
      <c r="O27" s="109"/>
      <c r="P27" s="109"/>
    </row>
    <row r="28" spans="2:16" ht="15.75" customHeight="1" x14ac:dyDescent="0.2">
      <c r="B28" s="2"/>
      <c r="C28" s="104" t="s">
        <v>17</v>
      </c>
      <c r="D28" s="105"/>
      <c r="E28" s="104" t="s">
        <v>13</v>
      </c>
      <c r="F28" s="105"/>
      <c r="G28" s="136" t="s">
        <v>18</v>
      </c>
      <c r="H28" s="136"/>
      <c r="I28" s="136" t="s">
        <v>15</v>
      </c>
      <c r="J28" s="136"/>
      <c r="K28" s="14"/>
      <c r="L28" s="3"/>
      <c r="M28" s="3"/>
      <c r="N28" s="3"/>
      <c r="O28" s="3"/>
    </row>
    <row r="29" spans="2:16" ht="15.75" customHeight="1" x14ac:dyDescent="0.2">
      <c r="B29" s="2"/>
      <c r="C29" s="106"/>
      <c r="D29" s="107"/>
      <c r="E29" s="106"/>
      <c r="F29" s="107"/>
      <c r="G29" s="137"/>
      <c r="H29" s="137"/>
      <c r="I29" s="137"/>
      <c r="J29" s="137"/>
      <c r="K29" s="8"/>
      <c r="L29" s="3"/>
      <c r="M29" s="3"/>
      <c r="N29" s="3"/>
      <c r="O29" s="3"/>
    </row>
    <row r="30" spans="2:16" ht="9" customHeight="1" x14ac:dyDescent="0.2">
      <c r="B30" s="2"/>
      <c r="C30" s="6"/>
      <c r="D30" s="6"/>
      <c r="E30" s="6"/>
      <c r="F30" s="6"/>
      <c r="G30" s="6"/>
      <c r="H30" s="6"/>
      <c r="I30" s="6"/>
      <c r="J30" s="6"/>
      <c r="K30" s="6"/>
      <c r="L30" s="3"/>
      <c r="M30" s="3"/>
      <c r="N30" s="3"/>
      <c r="O30" s="3"/>
    </row>
    <row r="31" spans="2:16" x14ac:dyDescent="0.2">
      <c r="B31" s="2" t="s">
        <v>9</v>
      </c>
      <c r="C31" s="110" t="s">
        <v>25</v>
      </c>
      <c r="D31" s="110"/>
      <c r="E31" s="110"/>
      <c r="F31" s="110"/>
      <c r="G31" s="110"/>
      <c r="H31" s="110"/>
      <c r="I31" s="110"/>
      <c r="J31" s="110"/>
      <c r="K31" s="110"/>
      <c r="L31" s="110"/>
      <c r="M31" s="110"/>
      <c r="N31" s="110"/>
      <c r="O31" s="11"/>
    </row>
    <row r="32" spans="2:16" x14ac:dyDescent="0.2">
      <c r="B32" s="2"/>
      <c r="C32" s="109" t="s">
        <v>178</v>
      </c>
      <c r="D32" s="109"/>
      <c r="E32" s="109"/>
      <c r="F32" s="109"/>
      <c r="G32" s="109"/>
      <c r="H32" s="109"/>
      <c r="I32" s="109"/>
      <c r="J32" s="109"/>
      <c r="K32" s="109"/>
      <c r="L32" s="109"/>
      <c r="M32" s="109"/>
      <c r="N32" s="109"/>
      <c r="O32" s="109"/>
      <c r="P32" s="109"/>
    </row>
    <row r="33" spans="2:22" ht="15.75" customHeight="1" x14ac:dyDescent="0.2">
      <c r="B33" s="2"/>
      <c r="C33" s="104" t="s">
        <v>12</v>
      </c>
      <c r="D33" s="105"/>
      <c r="E33" s="104" t="s">
        <v>13</v>
      </c>
      <c r="F33" s="105"/>
      <c r="G33" s="136" t="s">
        <v>18</v>
      </c>
      <c r="H33" s="136"/>
      <c r="I33" s="136" t="s">
        <v>19</v>
      </c>
      <c r="J33" s="136"/>
      <c r="K33" s="14"/>
      <c r="L33" s="3"/>
      <c r="M33" s="3"/>
      <c r="N33" s="3"/>
      <c r="O33" s="3"/>
    </row>
    <row r="34" spans="2:22" ht="15.75" customHeight="1" x14ac:dyDescent="0.2">
      <c r="B34" s="2"/>
      <c r="C34" s="106"/>
      <c r="D34" s="107"/>
      <c r="E34" s="106"/>
      <c r="F34" s="107"/>
      <c r="G34" s="137"/>
      <c r="H34" s="137"/>
      <c r="I34" s="137"/>
      <c r="J34" s="137"/>
      <c r="K34" s="8"/>
      <c r="L34" s="3"/>
      <c r="M34" s="3"/>
      <c r="N34" s="3"/>
      <c r="O34" s="3"/>
    </row>
    <row r="35" spans="2:22" ht="9" customHeight="1" x14ac:dyDescent="0.2">
      <c r="B35" s="2"/>
      <c r="C35" s="3"/>
      <c r="D35" s="3"/>
      <c r="E35" s="3"/>
      <c r="F35" s="3"/>
      <c r="G35" s="3"/>
      <c r="H35" s="3"/>
      <c r="I35" s="3"/>
      <c r="J35" s="3"/>
      <c r="K35" s="3"/>
      <c r="L35" s="3"/>
      <c r="M35" s="3"/>
      <c r="N35" s="3"/>
      <c r="O35" s="3"/>
    </row>
    <row r="36" spans="2:22" x14ac:dyDescent="0.2">
      <c r="B36" s="2" t="s">
        <v>6</v>
      </c>
      <c r="C36" s="110" t="s">
        <v>26</v>
      </c>
      <c r="D36" s="110"/>
      <c r="E36" s="110"/>
      <c r="F36" s="110"/>
      <c r="G36" s="110"/>
      <c r="H36" s="110"/>
      <c r="I36" s="110"/>
      <c r="J36" s="110"/>
      <c r="K36" s="110"/>
      <c r="L36" s="110"/>
      <c r="M36" s="110"/>
      <c r="N36" s="110"/>
      <c r="O36" s="110"/>
      <c r="P36" s="110"/>
    </row>
    <row r="37" spans="2:22" x14ac:dyDescent="0.2">
      <c r="B37" s="2"/>
      <c r="C37" s="109" t="s">
        <v>43</v>
      </c>
      <c r="D37" s="109"/>
      <c r="E37" s="109"/>
      <c r="F37" s="109"/>
      <c r="G37" s="109"/>
      <c r="H37" s="109"/>
      <c r="I37" s="109"/>
      <c r="J37" s="109"/>
      <c r="K37" s="109"/>
      <c r="L37" s="109"/>
      <c r="M37" s="109"/>
      <c r="N37" s="109"/>
      <c r="O37" s="109"/>
      <c r="P37" s="109"/>
    </row>
    <row r="38" spans="2:22" ht="15.75" customHeight="1" x14ac:dyDescent="0.2">
      <c r="B38" s="2"/>
      <c r="C38" s="104" t="s">
        <v>17</v>
      </c>
      <c r="D38" s="105"/>
      <c r="E38" s="104" t="s">
        <v>13</v>
      </c>
      <c r="F38" s="105"/>
      <c r="G38" s="136" t="s">
        <v>14</v>
      </c>
      <c r="H38" s="136"/>
      <c r="I38" s="136" t="s">
        <v>15</v>
      </c>
      <c r="J38" s="136"/>
      <c r="K38" s="14"/>
      <c r="L38" s="3"/>
      <c r="M38" s="3"/>
      <c r="N38" s="3"/>
      <c r="O38" s="3"/>
    </row>
    <row r="39" spans="2:22" ht="15.75" customHeight="1" x14ac:dyDescent="0.2">
      <c r="B39" s="2"/>
      <c r="C39" s="106"/>
      <c r="D39" s="107"/>
      <c r="E39" s="106"/>
      <c r="F39" s="107"/>
      <c r="G39" s="137"/>
      <c r="H39" s="137"/>
      <c r="I39" s="137"/>
      <c r="J39" s="137"/>
      <c r="K39" s="8"/>
      <c r="L39" s="3"/>
      <c r="M39" s="3"/>
      <c r="N39" s="3"/>
      <c r="O39" s="3"/>
    </row>
    <row r="41" spans="2:22" ht="30" customHeight="1" x14ac:dyDescent="0.2">
      <c r="B41" s="96" t="s">
        <v>27</v>
      </c>
      <c r="C41" s="96"/>
      <c r="D41" s="96"/>
      <c r="E41" s="96"/>
      <c r="F41" s="96"/>
      <c r="G41" s="96"/>
      <c r="H41" s="96"/>
      <c r="I41" s="96"/>
      <c r="J41" s="96"/>
      <c r="K41" s="96"/>
      <c r="L41" s="96"/>
      <c r="M41" s="96"/>
      <c r="N41" s="96"/>
      <c r="O41" s="96"/>
      <c r="P41" s="96"/>
    </row>
    <row r="42" spans="2:22" ht="18.75" customHeight="1" x14ac:dyDescent="0.2">
      <c r="C42" s="142" t="s">
        <v>28</v>
      </c>
      <c r="D42" s="144"/>
      <c r="E42" s="142" t="s">
        <v>29</v>
      </c>
      <c r="F42" s="143"/>
      <c r="G42" s="143"/>
      <c r="H42" s="143"/>
      <c r="I42" s="143"/>
      <c r="J42" s="143"/>
      <c r="K42" s="143"/>
      <c r="L42" s="143"/>
      <c r="M42" s="143"/>
      <c r="N42" s="143"/>
      <c r="O42" s="143"/>
      <c r="P42" s="144"/>
    </row>
    <row r="43" spans="2:22" ht="18.75" customHeight="1" x14ac:dyDescent="0.2">
      <c r="C43" s="97" t="str">
        <f t="shared" ref="C43:C48" si="0">IF($T43=1,"①",IF($T43=2,"②",IF($T43=3,"③",IF($T43=4,"④",IF($T43=5,"⑤",IF($T43=6,"⑥",""))))))</f>
        <v/>
      </c>
      <c r="D43" s="98" t="str" cm="1">
        <f t="array" ref="D43">IFERROR(SMALL($S$43:$S$48,ROW(1:1)),"")</f>
        <v/>
      </c>
      <c r="E43" s="99"/>
      <c r="F43" s="100"/>
      <c r="G43" s="100"/>
      <c r="H43" s="100"/>
      <c r="I43" s="100"/>
      <c r="J43" s="100"/>
      <c r="K43" s="100"/>
      <c r="L43" s="100"/>
      <c r="M43" s="100"/>
      <c r="N43" s="100"/>
      <c r="O43" s="100"/>
      <c r="P43" s="101"/>
      <c r="S43" s="18" t="str">
        <f>IF(OR($C14="○",$E14="○"),1,"")</f>
        <v/>
      </c>
      <c r="T43" s="19" t="str" cm="1">
        <f t="array" ref="T43">IFERROR(SMALL($S$43:$S$48,ROW(1:1)),"")</f>
        <v/>
      </c>
      <c r="V43" s="10"/>
    </row>
    <row r="44" spans="2:22" ht="18.75" customHeight="1" x14ac:dyDescent="0.2">
      <c r="C44" s="97" t="str">
        <f t="shared" si="0"/>
        <v/>
      </c>
      <c r="D44" s="98" t="str" cm="1">
        <f t="array" ref="D44">IFERROR(SMALL($S$43:$S$48,ROW(2:2)),"")</f>
        <v/>
      </c>
      <c r="E44" s="99"/>
      <c r="F44" s="100"/>
      <c r="G44" s="100"/>
      <c r="H44" s="100"/>
      <c r="I44" s="100"/>
      <c r="J44" s="100"/>
      <c r="K44" s="100"/>
      <c r="L44" s="100"/>
      <c r="M44" s="100"/>
      <c r="N44" s="100"/>
      <c r="O44" s="100"/>
      <c r="P44" s="101"/>
      <c r="S44" s="18" t="str">
        <f>IF(OR($C19="○",$E19="○"),2,"")</f>
        <v/>
      </c>
      <c r="T44" s="19" t="str" cm="1">
        <f t="array" ref="T44">IFERROR(SMALL($S$43:$S$48,ROW(2:2)),"")</f>
        <v/>
      </c>
      <c r="V44" s="10"/>
    </row>
    <row r="45" spans="2:22" ht="18.75" customHeight="1" x14ac:dyDescent="0.2">
      <c r="C45" s="97" t="str">
        <f t="shared" si="0"/>
        <v/>
      </c>
      <c r="D45" s="98" t="str" cm="1">
        <f t="array" ref="D45">IFERROR(SMALL($S$43:$S$48,ROW(3:3)),"")</f>
        <v/>
      </c>
      <c r="E45" s="99"/>
      <c r="F45" s="100"/>
      <c r="G45" s="100"/>
      <c r="H45" s="100"/>
      <c r="I45" s="100"/>
      <c r="J45" s="100"/>
      <c r="K45" s="100"/>
      <c r="L45" s="100"/>
      <c r="M45" s="100"/>
      <c r="N45" s="100"/>
      <c r="O45" s="100"/>
      <c r="P45" s="101"/>
      <c r="S45" s="18" t="str">
        <f>IF(OR($C24="○",$E24="○"),3,"")</f>
        <v/>
      </c>
      <c r="T45" s="19" t="str" cm="1">
        <f t="array" ref="T45">IFERROR(SMALL($S$43:$S$48,ROW(3:3)),"")</f>
        <v/>
      </c>
      <c r="V45" s="10"/>
    </row>
    <row r="46" spans="2:22" ht="18.75" customHeight="1" x14ac:dyDescent="0.2">
      <c r="C46" s="97" t="str">
        <f t="shared" si="0"/>
        <v/>
      </c>
      <c r="D46" s="98" t="str" cm="1">
        <f t="array" ref="D46">IFERROR(SMALL($S$43:$S$48,ROW(4:4)),"")</f>
        <v/>
      </c>
      <c r="E46" s="99"/>
      <c r="F46" s="100"/>
      <c r="G46" s="100"/>
      <c r="H46" s="100"/>
      <c r="I46" s="100"/>
      <c r="J46" s="100"/>
      <c r="K46" s="100"/>
      <c r="L46" s="100"/>
      <c r="M46" s="100"/>
      <c r="N46" s="100"/>
      <c r="O46" s="100"/>
      <c r="P46" s="101"/>
      <c r="S46" s="18" t="str">
        <f>IF(OR($C29="○",$E29="○"),4,"")</f>
        <v/>
      </c>
      <c r="T46" s="19" t="str" cm="1">
        <f t="array" ref="T46">IFERROR(SMALL($S$43:$S$48,ROW(4:4)),"")</f>
        <v/>
      </c>
      <c r="V46" s="10"/>
    </row>
    <row r="47" spans="2:22" ht="18.75" customHeight="1" x14ac:dyDescent="0.2">
      <c r="C47" s="97" t="str">
        <f t="shared" si="0"/>
        <v/>
      </c>
      <c r="D47" s="98" t="str" cm="1">
        <f t="array" ref="D47">IFERROR(SMALL($S$43:$S$48,ROW(5:5)),"")</f>
        <v/>
      </c>
      <c r="E47" s="99"/>
      <c r="F47" s="100"/>
      <c r="G47" s="100"/>
      <c r="H47" s="100"/>
      <c r="I47" s="100"/>
      <c r="J47" s="100"/>
      <c r="K47" s="100"/>
      <c r="L47" s="100"/>
      <c r="M47" s="100"/>
      <c r="N47" s="100"/>
      <c r="O47" s="100"/>
      <c r="P47" s="101"/>
      <c r="S47" s="18" t="str">
        <f>IF(OR($C34="○",$E34="○"),5,"")</f>
        <v/>
      </c>
      <c r="T47" s="19" t="str" cm="1">
        <f t="array" ref="T47">IFERROR(SMALL($S$43:$S$48,ROW(5:5)),"")</f>
        <v/>
      </c>
      <c r="V47" s="10"/>
    </row>
    <row r="48" spans="2:22" ht="18.75" customHeight="1" x14ac:dyDescent="0.2">
      <c r="C48" s="97" t="str">
        <f t="shared" si="0"/>
        <v/>
      </c>
      <c r="D48" s="98" t="str" cm="1">
        <f t="array" ref="D48">IFERROR(SMALL($S$43:$S$48,ROW(6:6)),"")</f>
        <v/>
      </c>
      <c r="E48" s="99"/>
      <c r="F48" s="100"/>
      <c r="G48" s="100"/>
      <c r="H48" s="100"/>
      <c r="I48" s="100"/>
      <c r="J48" s="100"/>
      <c r="K48" s="100"/>
      <c r="L48" s="100"/>
      <c r="M48" s="100"/>
      <c r="N48" s="100"/>
      <c r="O48" s="100"/>
      <c r="P48" s="101"/>
      <c r="S48" s="18" t="str">
        <f>IF(OR($C39="○",$E39="○"),6,"")</f>
        <v/>
      </c>
      <c r="T48" s="19" t="str" cm="1">
        <f t="array" ref="T48">IFERROR(SMALL($S$43:$S$48,ROW(6:6)),"")</f>
        <v/>
      </c>
      <c r="V48" s="10"/>
    </row>
    <row r="50" spans="1:17" ht="18.75" customHeight="1" x14ac:dyDescent="0.2">
      <c r="A50" s="46">
        <v>2</v>
      </c>
      <c r="B50" s="149" t="s">
        <v>79</v>
      </c>
      <c r="C50" s="149"/>
      <c r="D50" s="149"/>
      <c r="E50" s="149"/>
      <c r="F50" s="149"/>
      <c r="G50" s="149"/>
      <c r="H50" s="149"/>
      <c r="I50" s="149"/>
      <c r="J50" s="149"/>
      <c r="K50" s="149"/>
      <c r="L50" s="149"/>
      <c r="M50" s="149"/>
      <c r="N50" s="149"/>
      <c r="O50" s="149"/>
      <c r="P50" s="149"/>
    </row>
    <row r="51" spans="1:17" ht="18.75" customHeight="1" x14ac:dyDescent="0.2">
      <c r="B51" s="1"/>
      <c r="C51" s="150" t="s">
        <v>138</v>
      </c>
      <c r="D51" s="152"/>
      <c r="E51" s="156" t="s">
        <v>137</v>
      </c>
      <c r="F51" s="123"/>
      <c r="G51" s="150" t="s">
        <v>139</v>
      </c>
      <c r="H51" s="151"/>
      <c r="I51" s="151"/>
      <c r="J51" s="151"/>
      <c r="K51" s="151"/>
      <c r="L51" s="151"/>
      <c r="M51" s="151"/>
      <c r="N51" s="151"/>
      <c r="O51" s="151"/>
      <c r="P51" s="152"/>
    </row>
    <row r="52" spans="1:17" ht="18.75" customHeight="1" x14ac:dyDescent="0.2">
      <c r="B52" s="139" t="s">
        <v>80</v>
      </c>
      <c r="C52" s="147"/>
      <c r="D52" s="148"/>
      <c r="E52" s="102"/>
      <c r="F52" s="103"/>
      <c r="G52" s="153"/>
      <c r="H52" s="154"/>
      <c r="I52" s="154"/>
      <c r="J52" s="154"/>
      <c r="K52" s="154"/>
      <c r="L52" s="154"/>
      <c r="M52" s="154"/>
      <c r="N52" s="154"/>
      <c r="O52" s="154"/>
      <c r="P52" s="155"/>
    </row>
    <row r="53" spans="1:17" ht="18.75" customHeight="1" x14ac:dyDescent="0.2">
      <c r="B53" s="139"/>
      <c r="C53" s="121"/>
      <c r="D53" s="122"/>
      <c r="E53" s="145"/>
      <c r="F53" s="146"/>
      <c r="G53" s="118"/>
      <c r="H53" s="119"/>
      <c r="I53" s="119"/>
      <c r="J53" s="119"/>
      <c r="K53" s="119"/>
      <c r="L53" s="119"/>
      <c r="M53" s="119"/>
      <c r="N53" s="119"/>
      <c r="O53" s="119"/>
      <c r="P53" s="120"/>
    </row>
    <row r="54" spans="1:17" ht="18.75" customHeight="1" x14ac:dyDescent="0.2">
      <c r="B54" s="139" t="s">
        <v>81</v>
      </c>
      <c r="C54" s="147"/>
      <c r="D54" s="148"/>
      <c r="E54" s="102"/>
      <c r="F54" s="103"/>
      <c r="G54" s="153"/>
      <c r="H54" s="154"/>
      <c r="I54" s="154"/>
      <c r="J54" s="154"/>
      <c r="K54" s="154"/>
      <c r="L54" s="154"/>
      <c r="M54" s="154"/>
      <c r="N54" s="154"/>
      <c r="O54" s="154"/>
      <c r="P54" s="155"/>
    </row>
    <row r="55" spans="1:17" ht="18.75" customHeight="1" x14ac:dyDescent="0.2">
      <c r="B55" s="139"/>
      <c r="C55" s="121"/>
      <c r="D55" s="122"/>
      <c r="E55" s="145"/>
      <c r="F55" s="146"/>
      <c r="G55" s="118"/>
      <c r="H55" s="119"/>
      <c r="I55" s="119"/>
      <c r="J55" s="119"/>
      <c r="K55" s="119"/>
      <c r="L55" s="119"/>
      <c r="M55" s="119"/>
      <c r="N55" s="119"/>
      <c r="O55" s="119"/>
      <c r="P55" s="120"/>
    </row>
    <row r="57" spans="1:17" ht="18.75" customHeight="1" x14ac:dyDescent="0.2">
      <c r="A57" s="46">
        <v>3</v>
      </c>
      <c r="B57" s="112" t="s">
        <v>154</v>
      </c>
      <c r="C57" s="112"/>
      <c r="D57" s="112"/>
      <c r="E57" s="112"/>
      <c r="F57" s="112"/>
      <c r="G57" s="112"/>
      <c r="H57" s="112"/>
      <c r="I57" s="112"/>
      <c r="J57" s="112"/>
      <c r="K57" s="112"/>
      <c r="L57" s="112"/>
      <c r="M57" s="112"/>
      <c r="N57" s="112"/>
      <c r="O57" s="112"/>
      <c r="P57" s="112"/>
    </row>
    <row r="58" spans="1:17" x14ac:dyDescent="0.2">
      <c r="B58" s="7" t="s">
        <v>31</v>
      </c>
      <c r="C58" t="s">
        <v>30</v>
      </c>
    </row>
    <row r="59" spans="1:17" ht="22.5" customHeight="1" x14ac:dyDescent="0.2">
      <c r="C59" s="123" t="s">
        <v>32</v>
      </c>
      <c r="D59" s="123"/>
      <c r="E59" s="125"/>
      <c r="F59" s="126"/>
      <c r="G59" s="172" t="s">
        <v>44</v>
      </c>
      <c r="H59" s="173"/>
      <c r="I59" s="132"/>
      <c r="J59" s="133"/>
      <c r="K59" s="127" t="s">
        <v>45</v>
      </c>
      <c r="L59" s="128"/>
      <c r="M59" s="158">
        <f>SUM(E59,I59)</f>
        <v>0</v>
      </c>
      <c r="N59" s="158"/>
      <c r="O59" s="17"/>
    </row>
    <row r="61" spans="1:17" x14ac:dyDescent="0.2">
      <c r="B61" s="7" t="s">
        <v>33</v>
      </c>
      <c r="C61" s="124" t="s">
        <v>148</v>
      </c>
      <c r="D61" s="124"/>
      <c r="E61" s="124"/>
      <c r="F61" s="124"/>
      <c r="G61" s="124"/>
      <c r="H61" s="124"/>
      <c r="I61" s="124"/>
      <c r="J61" s="124"/>
      <c r="K61" s="124"/>
      <c r="L61" s="124"/>
      <c r="M61" s="124"/>
      <c r="N61" s="124"/>
      <c r="O61" s="124"/>
      <c r="P61" s="124"/>
    </row>
    <row r="62" spans="1:17" ht="18.5" customHeight="1" x14ac:dyDescent="0.2">
      <c r="B62" s="7"/>
      <c r="C62" s="75" t="s">
        <v>182</v>
      </c>
      <c r="D62" s="76"/>
      <c r="E62" s="76"/>
      <c r="F62" s="76"/>
      <c r="G62" s="76"/>
      <c r="H62" s="76"/>
      <c r="I62" s="91" t="s">
        <v>186</v>
      </c>
      <c r="J62" s="92"/>
      <c r="K62" s="174" t="s">
        <v>48</v>
      </c>
      <c r="L62" s="174"/>
      <c r="M62" s="116"/>
      <c r="N62" s="117"/>
      <c r="O62" s="74"/>
      <c r="P62" s="74"/>
      <c r="Q62" s="74"/>
    </row>
    <row r="63" spans="1:17" ht="18.75" customHeight="1" thickBot="1" x14ac:dyDescent="0.25">
      <c r="C63" s="77"/>
      <c r="D63" s="78"/>
      <c r="E63" s="78"/>
      <c r="F63" s="78"/>
      <c r="G63" s="78"/>
      <c r="H63" s="78"/>
      <c r="I63" s="93"/>
      <c r="J63" s="94"/>
      <c r="K63" s="175" t="s">
        <v>162</v>
      </c>
      <c r="L63" s="175"/>
      <c r="M63" s="176"/>
      <c r="N63" s="177"/>
      <c r="O63" s="9"/>
      <c r="P63" s="3"/>
    </row>
    <row r="64" spans="1:17" ht="18.75" customHeight="1" thickTop="1" x14ac:dyDescent="0.2">
      <c r="C64" s="185" t="s">
        <v>185</v>
      </c>
      <c r="D64" s="186"/>
      <c r="E64" s="186"/>
      <c r="F64" s="186"/>
      <c r="G64" s="186"/>
      <c r="H64" s="186"/>
      <c r="I64" s="79" t="s">
        <v>187</v>
      </c>
      <c r="J64" s="80"/>
      <c r="K64" s="83" t="s">
        <v>34</v>
      </c>
      <c r="L64" s="84"/>
      <c r="M64" s="87"/>
      <c r="N64" s="88"/>
      <c r="O64" s="9"/>
      <c r="P64" s="3"/>
    </row>
    <row r="65" spans="1:16" ht="18.75" customHeight="1" x14ac:dyDescent="0.2">
      <c r="C65" s="187"/>
      <c r="D65" s="188"/>
      <c r="E65" s="188"/>
      <c r="F65" s="188"/>
      <c r="G65" s="188"/>
      <c r="H65" s="188"/>
      <c r="I65" s="81"/>
      <c r="J65" s="82"/>
      <c r="K65" s="85" t="s">
        <v>35</v>
      </c>
      <c r="L65" s="86"/>
      <c r="M65" s="89"/>
      <c r="N65" s="90"/>
      <c r="O65" s="9"/>
      <c r="P65" s="3"/>
    </row>
    <row r="66" spans="1:16" ht="18.75" customHeight="1" x14ac:dyDescent="0.2">
      <c r="C66" s="187"/>
      <c r="D66" s="188"/>
      <c r="E66" s="188"/>
      <c r="F66" s="188"/>
      <c r="G66" s="188"/>
      <c r="H66" s="188"/>
      <c r="I66" s="178" t="s">
        <v>188</v>
      </c>
      <c r="J66" s="179"/>
      <c r="K66" s="130" t="s">
        <v>34</v>
      </c>
      <c r="L66" s="131"/>
      <c r="M66" s="116"/>
      <c r="N66" s="117"/>
      <c r="O66" s="9"/>
      <c r="P66" s="3"/>
    </row>
    <row r="67" spans="1:16" ht="18.5" customHeight="1" x14ac:dyDescent="0.2">
      <c r="C67" s="189"/>
      <c r="D67" s="190"/>
      <c r="E67" s="190"/>
      <c r="F67" s="190"/>
      <c r="G67" s="190"/>
      <c r="H67" s="190"/>
      <c r="I67" s="180"/>
      <c r="J67" s="181"/>
      <c r="K67" s="85" t="s">
        <v>35</v>
      </c>
      <c r="L67" s="86"/>
      <c r="M67" s="89"/>
      <c r="N67" s="90"/>
      <c r="O67" s="9"/>
      <c r="P67" s="3"/>
    </row>
    <row r="69" spans="1:16" ht="18.75" customHeight="1" x14ac:dyDescent="0.2">
      <c r="A69" s="46">
        <v>4</v>
      </c>
      <c r="B69" s="112" t="s">
        <v>153</v>
      </c>
      <c r="C69" s="112"/>
      <c r="D69" s="112"/>
      <c r="E69" s="112"/>
      <c r="F69" s="112"/>
      <c r="G69" s="112"/>
      <c r="H69" s="112"/>
      <c r="I69" s="112"/>
      <c r="J69" s="112"/>
      <c r="K69" s="112"/>
      <c r="L69" s="112"/>
      <c r="M69" s="112"/>
      <c r="N69" s="112"/>
      <c r="O69" s="112"/>
      <c r="P69" s="112"/>
    </row>
    <row r="70" spans="1:16" ht="18.75" customHeight="1" x14ac:dyDescent="0.2">
      <c r="C70" s="163"/>
      <c r="D70" s="164"/>
      <c r="E70" s="165" t="s">
        <v>47</v>
      </c>
      <c r="F70" s="167"/>
      <c r="G70" s="161" t="s">
        <v>49</v>
      </c>
      <c r="H70" s="162"/>
      <c r="I70" s="165" t="s">
        <v>46</v>
      </c>
      <c r="J70" s="166"/>
      <c r="K70" s="166"/>
      <c r="L70" s="167"/>
      <c r="M70" s="165" t="s">
        <v>48</v>
      </c>
      <c r="N70" s="166"/>
      <c r="O70" s="167"/>
      <c r="P70" s="15"/>
    </row>
    <row r="71" spans="1:16" ht="18.75" customHeight="1" x14ac:dyDescent="0.2">
      <c r="C71" s="168" t="s">
        <v>149</v>
      </c>
      <c r="D71" s="169"/>
      <c r="E71" s="170"/>
      <c r="F71" s="171"/>
      <c r="G71" s="106"/>
      <c r="H71" s="107"/>
      <c r="I71" s="106"/>
      <c r="J71" s="160"/>
      <c r="K71" s="160"/>
      <c r="L71" s="107"/>
      <c r="M71" s="182"/>
      <c r="N71" s="183"/>
      <c r="O71" s="184"/>
      <c r="P71" s="12"/>
    </row>
    <row r="72" spans="1:16" ht="18.75" customHeight="1" x14ac:dyDescent="0.2">
      <c r="C72" s="168" t="s">
        <v>150</v>
      </c>
      <c r="D72" s="169"/>
      <c r="E72" s="106"/>
      <c r="F72" s="107"/>
      <c r="G72" s="106"/>
      <c r="H72" s="107"/>
      <c r="I72" s="106"/>
      <c r="J72" s="160"/>
      <c r="K72" s="160"/>
      <c r="L72" s="107"/>
      <c r="M72" s="182"/>
      <c r="N72" s="183"/>
      <c r="O72" s="184"/>
      <c r="P72" s="3"/>
    </row>
    <row r="73" spans="1:16" ht="18.75" customHeight="1" x14ac:dyDescent="0.2">
      <c r="C73" s="168" t="s">
        <v>151</v>
      </c>
      <c r="D73" s="169"/>
      <c r="E73" s="170"/>
      <c r="F73" s="171"/>
      <c r="G73" s="106"/>
      <c r="H73" s="107"/>
      <c r="I73" s="106"/>
      <c r="J73" s="160"/>
      <c r="K73" s="160"/>
      <c r="L73" s="107"/>
      <c r="M73" s="182"/>
      <c r="N73" s="183"/>
      <c r="O73" s="184"/>
      <c r="P73" s="3"/>
    </row>
    <row r="74" spans="1:16" ht="18.75" customHeight="1" x14ac:dyDescent="0.2">
      <c r="C74" s="168" t="s">
        <v>152</v>
      </c>
      <c r="D74" s="169"/>
      <c r="E74" s="159"/>
      <c r="F74" s="159"/>
      <c r="G74" s="137"/>
      <c r="H74" s="137"/>
      <c r="I74" s="137"/>
      <c r="J74" s="137"/>
      <c r="K74" s="137"/>
      <c r="L74" s="137"/>
      <c r="M74" s="129"/>
      <c r="N74" s="129"/>
      <c r="O74" s="129"/>
      <c r="P74" s="3"/>
    </row>
    <row r="75" spans="1:16" ht="18.75" customHeight="1" x14ac:dyDescent="0.2">
      <c r="C75" s="8"/>
      <c r="D75" s="8"/>
      <c r="E75" s="50"/>
      <c r="F75" s="50"/>
      <c r="G75" s="8"/>
      <c r="H75" s="8"/>
      <c r="I75" s="8"/>
      <c r="J75" s="8"/>
      <c r="K75" s="8"/>
      <c r="L75" s="8"/>
      <c r="M75" s="51"/>
      <c r="N75" s="51"/>
      <c r="O75" s="51"/>
      <c r="P75" s="3"/>
    </row>
    <row r="76" spans="1:16" ht="18.75" customHeight="1" x14ac:dyDescent="0.2">
      <c r="A76" s="46">
        <v>5</v>
      </c>
      <c r="B76" s="112" t="s">
        <v>155</v>
      </c>
      <c r="C76" s="112"/>
      <c r="D76" s="112"/>
      <c r="E76" s="112"/>
      <c r="F76" s="112"/>
      <c r="G76" s="112"/>
      <c r="H76" s="112"/>
      <c r="I76" s="112"/>
      <c r="J76" s="112"/>
      <c r="K76" s="112"/>
      <c r="L76" s="112"/>
      <c r="M76" s="112"/>
      <c r="N76" s="112"/>
      <c r="O76" s="112"/>
      <c r="P76" s="112"/>
    </row>
    <row r="77" spans="1:16" ht="18.75" customHeight="1" x14ac:dyDescent="0.2">
      <c r="C77" s="157" t="s">
        <v>36</v>
      </c>
      <c r="D77" s="157"/>
      <c r="E77" s="157"/>
      <c r="F77" s="157" t="s">
        <v>37</v>
      </c>
      <c r="G77" s="157"/>
      <c r="H77" s="157" t="s">
        <v>38</v>
      </c>
      <c r="I77" s="157"/>
      <c r="J77" s="157"/>
      <c r="K77" s="157"/>
      <c r="L77" s="157" t="s">
        <v>39</v>
      </c>
      <c r="M77" s="157"/>
      <c r="N77" s="157"/>
      <c r="O77" s="16"/>
    </row>
    <row r="78" spans="1:16" ht="18.75" customHeight="1" x14ac:dyDescent="0.2">
      <c r="C78" s="159"/>
      <c r="D78" s="159"/>
      <c r="E78" s="159"/>
      <c r="F78" s="159"/>
      <c r="G78" s="159"/>
      <c r="H78" s="137"/>
      <c r="I78" s="137"/>
      <c r="J78" s="137"/>
      <c r="K78" s="137"/>
      <c r="L78" s="129"/>
      <c r="M78" s="129"/>
      <c r="N78" s="129"/>
      <c r="O78" s="12"/>
    </row>
    <row r="79" spans="1:16" ht="18.75" customHeight="1" x14ac:dyDescent="0.2">
      <c r="C79" s="137"/>
      <c r="D79" s="137"/>
      <c r="E79" s="137"/>
      <c r="F79" s="159"/>
      <c r="G79" s="159"/>
      <c r="H79" s="137"/>
      <c r="I79" s="137"/>
      <c r="J79" s="137"/>
      <c r="K79" s="137"/>
      <c r="L79" s="129"/>
      <c r="M79" s="129"/>
      <c r="N79" s="129"/>
      <c r="O79" s="3"/>
    </row>
    <row r="80" spans="1:16" ht="18.75" customHeight="1" x14ac:dyDescent="0.2">
      <c r="C80" s="137"/>
      <c r="D80" s="137"/>
      <c r="E80" s="137"/>
      <c r="F80" s="159"/>
      <c r="G80" s="159"/>
      <c r="H80" s="137"/>
      <c r="I80" s="137"/>
      <c r="J80" s="137"/>
      <c r="K80" s="137"/>
      <c r="L80" s="129"/>
      <c r="M80" s="129"/>
      <c r="N80" s="129"/>
      <c r="O80" s="3"/>
    </row>
    <row r="81" spans="1:16" ht="18.75" customHeight="1" x14ac:dyDescent="0.2">
      <c r="C81" s="137"/>
      <c r="D81" s="137"/>
      <c r="E81" s="137"/>
      <c r="F81" s="159"/>
      <c r="G81" s="159"/>
      <c r="H81" s="137"/>
      <c r="I81" s="137"/>
      <c r="J81" s="137"/>
      <c r="K81" s="137"/>
      <c r="L81" s="129"/>
      <c r="M81" s="129"/>
      <c r="N81" s="129"/>
      <c r="O81" s="3"/>
    </row>
    <row r="82" spans="1:16" ht="18.75" customHeight="1" x14ac:dyDescent="0.2">
      <c r="C82" s="137"/>
      <c r="D82" s="137"/>
      <c r="E82" s="137"/>
      <c r="F82" s="159"/>
      <c r="G82" s="159"/>
      <c r="H82" s="137"/>
      <c r="I82" s="137"/>
      <c r="J82" s="137"/>
      <c r="K82" s="137"/>
      <c r="L82" s="129"/>
      <c r="M82" s="129"/>
      <c r="N82" s="129"/>
      <c r="O82" s="3"/>
    </row>
    <row r="83" spans="1:16" ht="14.25" customHeight="1" x14ac:dyDescent="0.2">
      <c r="C83" s="8"/>
      <c r="D83" s="8"/>
      <c r="E83" s="8"/>
      <c r="F83" s="50"/>
      <c r="G83" s="50"/>
      <c r="H83" s="8"/>
      <c r="I83" s="8"/>
      <c r="J83" s="8"/>
      <c r="K83" s="8"/>
      <c r="L83" s="51"/>
      <c r="M83" s="51"/>
      <c r="N83" s="51"/>
      <c r="O83" s="3"/>
    </row>
    <row r="84" spans="1:16" ht="18.75" customHeight="1" x14ac:dyDescent="0.2">
      <c r="A84" s="46">
        <v>6</v>
      </c>
      <c r="B84" s="112" t="s">
        <v>141</v>
      </c>
      <c r="C84" s="112"/>
      <c r="D84" s="112"/>
      <c r="E84" s="112"/>
      <c r="F84" s="112"/>
      <c r="G84" s="112"/>
      <c r="H84" s="112"/>
      <c r="I84" s="112"/>
      <c r="J84" s="112"/>
      <c r="K84" s="112"/>
      <c r="L84" s="112"/>
      <c r="M84" s="112"/>
      <c r="N84" s="112"/>
      <c r="O84" s="112"/>
      <c r="P84" s="112"/>
    </row>
    <row r="85" spans="1:16" ht="52.5" customHeight="1" x14ac:dyDescent="0.2">
      <c r="C85" s="113"/>
      <c r="D85" s="114"/>
      <c r="E85" s="114"/>
      <c r="F85" s="114"/>
      <c r="G85" s="114"/>
      <c r="H85" s="114"/>
      <c r="I85" s="114"/>
      <c r="J85" s="114"/>
      <c r="K85" s="114"/>
      <c r="L85" s="114"/>
      <c r="M85" s="114"/>
      <c r="N85" s="114"/>
      <c r="O85" s="114"/>
      <c r="P85" s="115"/>
    </row>
    <row r="87" spans="1:16" ht="18.75" customHeight="1" x14ac:dyDescent="0.2">
      <c r="A87" s="46">
        <v>7</v>
      </c>
      <c r="B87" s="134" t="s">
        <v>142</v>
      </c>
      <c r="C87" s="134"/>
      <c r="D87" s="134"/>
      <c r="E87" s="134"/>
      <c r="F87" s="134"/>
      <c r="G87" s="134"/>
      <c r="H87" s="134"/>
      <c r="I87" s="134"/>
      <c r="J87" s="134"/>
      <c r="K87" s="134"/>
      <c r="L87" s="134"/>
      <c r="M87" s="134"/>
      <c r="N87" s="134"/>
      <c r="O87" s="134"/>
      <c r="P87" s="134"/>
    </row>
    <row r="88" spans="1:16" ht="52.5" customHeight="1" x14ac:dyDescent="0.2">
      <c r="C88" s="113"/>
      <c r="D88" s="114"/>
      <c r="E88" s="114"/>
      <c r="F88" s="114"/>
      <c r="G88" s="114"/>
      <c r="H88" s="114"/>
      <c r="I88" s="114"/>
      <c r="J88" s="114"/>
      <c r="K88" s="114"/>
      <c r="L88" s="114"/>
      <c r="M88" s="114"/>
      <c r="N88" s="114"/>
      <c r="O88" s="114"/>
      <c r="P88" s="115"/>
    </row>
    <row r="89" spans="1:16" ht="14.25" customHeight="1" x14ac:dyDescent="0.2">
      <c r="C89" s="49"/>
      <c r="D89" s="49"/>
      <c r="E89" s="49"/>
      <c r="F89" s="49"/>
      <c r="G89" s="49"/>
      <c r="H89" s="49"/>
      <c r="I89" s="49"/>
      <c r="J89" s="49"/>
      <c r="K89" s="49"/>
      <c r="L89" s="49"/>
      <c r="M89" s="49"/>
      <c r="N89" s="49"/>
      <c r="O89" s="49"/>
      <c r="P89" s="49"/>
    </row>
    <row r="91" spans="1:16" ht="18.75" customHeight="1" x14ac:dyDescent="0.2">
      <c r="A91" s="46">
        <v>8</v>
      </c>
      <c r="B91" s="96" t="s">
        <v>82</v>
      </c>
      <c r="C91" s="96"/>
      <c r="D91" s="96"/>
      <c r="E91" s="96"/>
      <c r="F91" s="96"/>
      <c r="G91" s="96"/>
      <c r="H91" s="96"/>
      <c r="I91" s="96"/>
      <c r="J91" s="96"/>
      <c r="K91" s="96"/>
      <c r="L91" s="96"/>
      <c r="M91" s="96"/>
      <c r="N91" s="96"/>
      <c r="O91" s="96"/>
      <c r="P91" s="96"/>
    </row>
    <row r="92" spans="1:16" ht="52.5" customHeight="1" x14ac:dyDescent="0.2">
      <c r="C92" s="113"/>
      <c r="D92" s="114"/>
      <c r="E92" s="114"/>
      <c r="F92" s="114"/>
      <c r="G92" s="114"/>
      <c r="H92" s="114"/>
      <c r="I92" s="114"/>
      <c r="J92" s="114"/>
      <c r="K92" s="114"/>
      <c r="L92" s="114"/>
      <c r="M92" s="114"/>
      <c r="N92" s="114"/>
      <c r="O92" s="114"/>
      <c r="P92" s="115"/>
    </row>
    <row r="94" spans="1:16" ht="18.75" customHeight="1" x14ac:dyDescent="0.2">
      <c r="A94" s="46">
        <v>9</v>
      </c>
      <c r="B94" s="112" t="s">
        <v>85</v>
      </c>
      <c r="C94" s="112"/>
      <c r="D94" s="112"/>
      <c r="E94" s="112"/>
      <c r="F94" s="112"/>
      <c r="G94" s="112"/>
      <c r="H94" s="112"/>
      <c r="I94" s="112"/>
      <c r="J94" s="112"/>
      <c r="K94" s="112"/>
      <c r="L94" s="112"/>
      <c r="M94" s="112"/>
      <c r="N94" s="112"/>
      <c r="O94" s="112"/>
      <c r="P94" s="112"/>
    </row>
    <row r="95" spans="1:16" ht="52.5" customHeight="1" x14ac:dyDescent="0.2">
      <c r="C95" s="113"/>
      <c r="D95" s="114"/>
      <c r="E95" s="114"/>
      <c r="F95" s="114"/>
      <c r="G95" s="114"/>
      <c r="H95" s="114"/>
      <c r="I95" s="114"/>
      <c r="J95" s="114"/>
      <c r="K95" s="114"/>
      <c r="L95" s="114"/>
      <c r="M95" s="114"/>
      <c r="N95" s="114"/>
      <c r="O95" s="114"/>
      <c r="P95" s="115"/>
    </row>
    <row r="96" spans="1:16" x14ac:dyDescent="0.2">
      <c r="K96" t="s">
        <v>140</v>
      </c>
    </row>
  </sheetData>
  <mergeCells count="190">
    <mergeCell ref="M70:O70"/>
    <mergeCell ref="M71:O71"/>
    <mergeCell ref="M72:O72"/>
    <mergeCell ref="M74:O74"/>
    <mergeCell ref="M73:O73"/>
    <mergeCell ref="H78:K78"/>
    <mergeCell ref="C64:H67"/>
    <mergeCell ref="I19:J19"/>
    <mergeCell ref="I23:J23"/>
    <mergeCell ref="I24:J24"/>
    <mergeCell ref="I28:J28"/>
    <mergeCell ref="C36:P36"/>
    <mergeCell ref="C37:P37"/>
    <mergeCell ref="E23:F23"/>
    <mergeCell ref="E24:F24"/>
    <mergeCell ref="E28:F28"/>
    <mergeCell ref="E29:F29"/>
    <mergeCell ref="E34:F34"/>
    <mergeCell ref="C24:D24"/>
    <mergeCell ref="C28:D28"/>
    <mergeCell ref="C29:D29"/>
    <mergeCell ref="G23:H23"/>
    <mergeCell ref="G24:H24"/>
    <mergeCell ref="G34:H34"/>
    <mergeCell ref="G54:P54"/>
    <mergeCell ref="K62:L62"/>
    <mergeCell ref="K63:L63"/>
    <mergeCell ref="M62:N62"/>
    <mergeCell ref="M63:N63"/>
    <mergeCell ref="C79:E79"/>
    <mergeCell ref="C80:E80"/>
    <mergeCell ref="C77:E77"/>
    <mergeCell ref="F78:G78"/>
    <mergeCell ref="F79:G79"/>
    <mergeCell ref="F80:G80"/>
    <mergeCell ref="H79:K79"/>
    <mergeCell ref="H80:K80"/>
    <mergeCell ref="F77:G77"/>
    <mergeCell ref="C78:E78"/>
    <mergeCell ref="I66:J67"/>
    <mergeCell ref="E72:F72"/>
    <mergeCell ref="E74:F74"/>
    <mergeCell ref="C72:D72"/>
    <mergeCell ref="C74:D74"/>
    <mergeCell ref="G72:H72"/>
    <mergeCell ref="G74:H74"/>
    <mergeCell ref="E71:F71"/>
    <mergeCell ref="G71:H71"/>
    <mergeCell ref="H77:K77"/>
    <mergeCell ref="B84:P84"/>
    <mergeCell ref="M59:N59"/>
    <mergeCell ref="C81:E81"/>
    <mergeCell ref="C82:E82"/>
    <mergeCell ref="F81:G81"/>
    <mergeCell ref="F82:G82"/>
    <mergeCell ref="H81:K81"/>
    <mergeCell ref="H82:K82"/>
    <mergeCell ref="I72:L72"/>
    <mergeCell ref="I74:L74"/>
    <mergeCell ref="G70:H70"/>
    <mergeCell ref="C70:D70"/>
    <mergeCell ref="I70:L70"/>
    <mergeCell ref="C73:D73"/>
    <mergeCell ref="E73:F73"/>
    <mergeCell ref="G73:H73"/>
    <mergeCell ref="I71:L71"/>
    <mergeCell ref="E70:F70"/>
    <mergeCell ref="G59:H59"/>
    <mergeCell ref="I73:L73"/>
    <mergeCell ref="C71:D71"/>
    <mergeCell ref="L77:N77"/>
    <mergeCell ref="L78:N78"/>
    <mergeCell ref="B50:P50"/>
    <mergeCell ref="G51:P51"/>
    <mergeCell ref="B52:B53"/>
    <mergeCell ref="G52:P52"/>
    <mergeCell ref="G53:P53"/>
    <mergeCell ref="C51:D51"/>
    <mergeCell ref="C52:D52"/>
    <mergeCell ref="C53:D53"/>
    <mergeCell ref="C38:D38"/>
    <mergeCell ref="C39:D39"/>
    <mergeCell ref="B41:P41"/>
    <mergeCell ref="E51:F51"/>
    <mergeCell ref="E52:F52"/>
    <mergeCell ref="E53:F53"/>
    <mergeCell ref="I38:J38"/>
    <mergeCell ref="I39:J39"/>
    <mergeCell ref="C46:D46"/>
    <mergeCell ref="G38:H38"/>
    <mergeCell ref="G39:H39"/>
    <mergeCell ref="C42:D42"/>
    <mergeCell ref="E33:F33"/>
    <mergeCell ref="C31:N31"/>
    <mergeCell ref="C23:D23"/>
    <mergeCell ref="G28:H28"/>
    <mergeCell ref="G29:H29"/>
    <mergeCell ref="G33:H33"/>
    <mergeCell ref="C33:D33"/>
    <mergeCell ref="C34:D34"/>
    <mergeCell ref="I29:J29"/>
    <mergeCell ref="I33:J33"/>
    <mergeCell ref="I34:J34"/>
    <mergeCell ref="C32:P32"/>
    <mergeCell ref="G19:H19"/>
    <mergeCell ref="N6:P6"/>
    <mergeCell ref="G6:K6"/>
    <mergeCell ref="G7:K7"/>
    <mergeCell ref="L6:M6"/>
    <mergeCell ref="B54:B55"/>
    <mergeCell ref="A4:Q4"/>
    <mergeCell ref="C27:P27"/>
    <mergeCell ref="C26:P26"/>
    <mergeCell ref="C43:D43"/>
    <mergeCell ref="E18:F18"/>
    <mergeCell ref="E19:F19"/>
    <mergeCell ref="B7:F7"/>
    <mergeCell ref="C45:D45"/>
    <mergeCell ref="E45:P45"/>
    <mergeCell ref="E42:P42"/>
    <mergeCell ref="E43:P43"/>
    <mergeCell ref="E55:F55"/>
    <mergeCell ref="C54:D54"/>
    <mergeCell ref="E46:P46"/>
    <mergeCell ref="C47:D47"/>
    <mergeCell ref="E47:P47"/>
    <mergeCell ref="C48:D48"/>
    <mergeCell ref="E48:P48"/>
    <mergeCell ref="C8:Q8"/>
    <mergeCell ref="B6:F6"/>
    <mergeCell ref="C13:D13"/>
    <mergeCell ref="C14:D14"/>
    <mergeCell ref="E13:F13"/>
    <mergeCell ref="E14:F14"/>
    <mergeCell ref="G13:H13"/>
    <mergeCell ref="G14:H14"/>
    <mergeCell ref="G18:H18"/>
    <mergeCell ref="L7:M7"/>
    <mergeCell ref="N7:P7"/>
    <mergeCell ref="I13:J13"/>
    <mergeCell ref="I14:J14"/>
    <mergeCell ref="I18:J18"/>
    <mergeCell ref="B94:P94"/>
    <mergeCell ref="C92:P92"/>
    <mergeCell ref="C95:P95"/>
    <mergeCell ref="M66:N66"/>
    <mergeCell ref="M67:N67"/>
    <mergeCell ref="B69:P69"/>
    <mergeCell ref="B76:P76"/>
    <mergeCell ref="G55:P55"/>
    <mergeCell ref="C55:D55"/>
    <mergeCell ref="B57:P57"/>
    <mergeCell ref="C59:D59"/>
    <mergeCell ref="C61:P61"/>
    <mergeCell ref="E59:F59"/>
    <mergeCell ref="K59:L59"/>
    <mergeCell ref="L82:N82"/>
    <mergeCell ref="K66:L66"/>
    <mergeCell ref="K67:L67"/>
    <mergeCell ref="I59:J59"/>
    <mergeCell ref="C85:P85"/>
    <mergeCell ref="B87:P87"/>
    <mergeCell ref="C88:P88"/>
    <mergeCell ref="L79:N79"/>
    <mergeCell ref="L80:N80"/>
    <mergeCell ref="L81:N81"/>
    <mergeCell ref="C62:H63"/>
    <mergeCell ref="I64:J65"/>
    <mergeCell ref="K64:L64"/>
    <mergeCell ref="K65:L65"/>
    <mergeCell ref="M64:N64"/>
    <mergeCell ref="M65:N65"/>
    <mergeCell ref="I62:J63"/>
    <mergeCell ref="N1:Q1"/>
    <mergeCell ref="B91:P91"/>
    <mergeCell ref="C44:D44"/>
    <mergeCell ref="E44:P44"/>
    <mergeCell ref="E54:F54"/>
    <mergeCell ref="E38:F38"/>
    <mergeCell ref="E39:F39"/>
    <mergeCell ref="A2:Q2"/>
    <mergeCell ref="C12:P12"/>
    <mergeCell ref="C17:P17"/>
    <mergeCell ref="C22:P22"/>
    <mergeCell ref="C16:P16"/>
    <mergeCell ref="C11:P11"/>
    <mergeCell ref="C21:P21"/>
    <mergeCell ref="C18:D18"/>
    <mergeCell ref="C19:D19"/>
    <mergeCell ref="B10:P10"/>
  </mergeCells>
  <phoneticPr fontId="1"/>
  <conditionalFormatting sqref="C43:P48">
    <cfRule type="expression" dxfId="4" priority="1">
      <formula>$C43=""</formula>
    </cfRule>
  </conditionalFormatting>
  <dataValidations count="5">
    <dataValidation type="list" allowBlank="1" showInputMessage="1" showErrorMessage="1" sqref="K29 K34 K14 K19 K24 C14:E14 C19:E19 C24:E24 C29:E29 C34:E34 C39:E39 G14 G19 G24 G29 G34 G39 I14 I19 I24 I29 I34 I39 K39" xr:uid="{00000000-0002-0000-0000-000001000000}">
      <formula1>"○"</formula1>
    </dataValidation>
    <dataValidation type="list" allowBlank="1" showInputMessage="1" showErrorMessage="1" sqref="M67:N67 M63:N63 M65" xr:uid="{2191DAB1-A299-4D45-87B6-AE7B38D4A4AC}">
      <formula1>"含む,含まない"</formula1>
    </dataValidation>
    <dataValidation type="list" allowBlank="1" sqref="E71:E75" xr:uid="{00000000-0002-0000-0000-000004000000}">
      <formula1>"１日,２日,３日,４日,５日"</formula1>
    </dataValidation>
    <dataValidation type="list" allowBlank="1" showInputMessage="1" showErrorMessage="1" sqref="G71:G75" xr:uid="{00000000-0002-0000-0000-000005000000}">
      <formula1>"夜間のみ,昼夜とも"</formula1>
    </dataValidation>
    <dataValidation type="list" allowBlank="1" showInputMessage="1" showErrorMessage="1" sqref="I71:I75" xr:uid="{00000000-0002-0000-0000-000006000000}">
      <formula1>"学校から依頼した,地教委から依頼した"</formula1>
    </dataValidation>
  </dataValidations>
  <pageMargins left="0.49" right="0.4" top="0.48" bottom="0.26" header="0.3" footer="0.19"/>
  <pageSetup paperSize="9" scale="95" orientation="portrait" r:id="rId1"/>
  <headerFooter>
    <oddHeader>&amp;L（別紙様式７）</oddHeader>
  </headerFooter>
  <rowBreaks count="1" manualBreakCount="1">
    <brk id="56" max="16" man="1"/>
  </rowBreaks>
  <ignoredErrors>
    <ignoredError sqref="C48 C43 C44:D47 M59" unlockedFormula="1"/>
    <ignoredError sqref="S44" formula="1"/>
    <ignoredError sqref="B58 B6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6149" r:id="rId4" name="Check Box 5">
              <controlPr defaultSize="0" autoFill="0" autoLine="0" autoPict="0">
                <anchor moveWithCells="1">
                  <from>
                    <xdr:col>2</xdr:col>
                    <xdr:colOff>57150</xdr:colOff>
                    <xdr:row>61</xdr:row>
                    <xdr:rowOff>127000</xdr:rowOff>
                  </from>
                  <to>
                    <xdr:col>2</xdr:col>
                    <xdr:colOff>368300</xdr:colOff>
                    <xdr:row>62</xdr:row>
                    <xdr:rowOff>114300</xdr:rowOff>
                  </to>
                </anchor>
              </controlPr>
            </control>
          </mc:Choice>
        </mc:AlternateContent>
        <mc:AlternateContent xmlns:mc="http://schemas.openxmlformats.org/markup-compatibility/2006">
          <mc:Choice Requires="x14">
            <control shapeId="6150" r:id="rId5" name="Check Box 6">
              <controlPr defaultSize="0" autoFill="0" autoLine="0" autoPict="0">
                <anchor moveWithCells="1">
                  <from>
                    <xdr:col>2</xdr:col>
                    <xdr:colOff>44450</xdr:colOff>
                    <xdr:row>64</xdr:row>
                    <xdr:rowOff>133350</xdr:rowOff>
                  </from>
                  <to>
                    <xdr:col>2</xdr:col>
                    <xdr:colOff>355600</xdr:colOff>
                    <xdr:row>65</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xr:uid="{00000000-0002-0000-0000-000007000000}">
          <x14:formula1>
            <xm:f>リスト!$C$1:$C$17</xm:f>
          </x14:formula1>
          <xm:sqref>H78:K89</xm:sqref>
        </x14:dataValidation>
        <x14:dataValidation type="list" allowBlank="1" showInputMessage="1" showErrorMessage="1" xr:uid="{00000000-0002-0000-0000-000008000000}">
          <x14:formula1>
            <xm:f>リスト!$A$1:$A$26</xm:f>
          </x14:formula1>
          <xm:sqref>E59:F59 I59:J59</xm:sqref>
        </x14:dataValidation>
        <x14:dataValidation type="list" allowBlank="1" showInputMessage="1" showErrorMessage="1" xr:uid="{00000000-0002-0000-0000-000009000000}">
          <x14:formula1>
            <xm:f>リスト!$B$1:$B$12</xm:f>
          </x14:formula1>
          <xm:sqref>C52:D55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DEAE7-8CC5-46B4-AD3D-C14507B72710}">
  <dimension ref="A1:B5"/>
  <sheetViews>
    <sheetView workbookViewId="0">
      <selection activeCell="A4" sqref="A4:Q4"/>
    </sheetView>
  </sheetViews>
  <sheetFormatPr defaultRowHeight="14" x14ac:dyDescent="0.2"/>
  <cols>
    <col min="2" max="2" width="79.1640625" customWidth="1"/>
    <col min="258" max="258" width="79.1640625" customWidth="1"/>
    <col min="514" max="514" width="79.1640625" customWidth="1"/>
    <col min="770" max="770" width="79.1640625" customWidth="1"/>
    <col min="1026" max="1026" width="79.1640625" customWidth="1"/>
    <col min="1282" max="1282" width="79.1640625" customWidth="1"/>
    <col min="1538" max="1538" width="79.1640625" customWidth="1"/>
    <col min="1794" max="1794" width="79.1640625" customWidth="1"/>
    <col min="2050" max="2050" width="79.1640625" customWidth="1"/>
    <col min="2306" max="2306" width="79.1640625" customWidth="1"/>
    <col min="2562" max="2562" width="79.1640625" customWidth="1"/>
    <col min="2818" max="2818" width="79.1640625" customWidth="1"/>
    <col min="3074" max="3074" width="79.1640625" customWidth="1"/>
    <col min="3330" max="3330" width="79.1640625" customWidth="1"/>
    <col min="3586" max="3586" width="79.1640625" customWidth="1"/>
    <col min="3842" max="3842" width="79.1640625" customWidth="1"/>
    <col min="4098" max="4098" width="79.1640625" customWidth="1"/>
    <col min="4354" max="4354" width="79.1640625" customWidth="1"/>
    <col min="4610" max="4610" width="79.1640625" customWidth="1"/>
    <col min="4866" max="4866" width="79.1640625" customWidth="1"/>
    <col min="5122" max="5122" width="79.1640625" customWidth="1"/>
    <col min="5378" max="5378" width="79.1640625" customWidth="1"/>
    <col min="5634" max="5634" width="79.1640625" customWidth="1"/>
    <col min="5890" max="5890" width="79.1640625" customWidth="1"/>
    <col min="6146" max="6146" width="79.1640625" customWidth="1"/>
    <col min="6402" max="6402" width="79.1640625" customWidth="1"/>
    <col min="6658" max="6658" width="79.1640625" customWidth="1"/>
    <col min="6914" max="6914" width="79.1640625" customWidth="1"/>
    <col min="7170" max="7170" width="79.1640625" customWidth="1"/>
    <col min="7426" max="7426" width="79.1640625" customWidth="1"/>
    <col min="7682" max="7682" width="79.1640625" customWidth="1"/>
    <col min="7938" max="7938" width="79.1640625" customWidth="1"/>
    <col min="8194" max="8194" width="79.1640625" customWidth="1"/>
    <col min="8450" max="8450" width="79.1640625" customWidth="1"/>
    <col min="8706" max="8706" width="79.1640625" customWidth="1"/>
    <col min="8962" max="8962" width="79.1640625" customWidth="1"/>
    <col min="9218" max="9218" width="79.1640625" customWidth="1"/>
    <col min="9474" max="9474" width="79.1640625" customWidth="1"/>
    <col min="9730" max="9730" width="79.1640625" customWidth="1"/>
    <col min="9986" max="9986" width="79.1640625" customWidth="1"/>
    <col min="10242" max="10242" width="79.1640625" customWidth="1"/>
    <col min="10498" max="10498" width="79.1640625" customWidth="1"/>
    <col min="10754" max="10754" width="79.1640625" customWidth="1"/>
    <col min="11010" max="11010" width="79.1640625" customWidth="1"/>
    <col min="11266" max="11266" width="79.1640625" customWidth="1"/>
    <col min="11522" max="11522" width="79.1640625" customWidth="1"/>
    <col min="11778" max="11778" width="79.1640625" customWidth="1"/>
    <col min="12034" max="12034" width="79.1640625" customWidth="1"/>
    <col min="12290" max="12290" width="79.1640625" customWidth="1"/>
    <col min="12546" max="12546" width="79.1640625" customWidth="1"/>
    <col min="12802" max="12802" width="79.1640625" customWidth="1"/>
    <col min="13058" max="13058" width="79.1640625" customWidth="1"/>
    <col min="13314" max="13314" width="79.1640625" customWidth="1"/>
    <col min="13570" max="13570" width="79.1640625" customWidth="1"/>
    <col min="13826" max="13826" width="79.1640625" customWidth="1"/>
    <col min="14082" max="14082" width="79.1640625" customWidth="1"/>
    <col min="14338" max="14338" width="79.1640625" customWidth="1"/>
    <col min="14594" max="14594" width="79.1640625" customWidth="1"/>
    <col min="14850" max="14850" width="79.1640625" customWidth="1"/>
    <col min="15106" max="15106" width="79.1640625" customWidth="1"/>
    <col min="15362" max="15362" width="79.1640625" customWidth="1"/>
    <col min="15618" max="15618" width="79.1640625" customWidth="1"/>
    <col min="15874" max="15874" width="79.1640625" customWidth="1"/>
    <col min="16130" max="16130" width="79.1640625" customWidth="1"/>
  </cols>
  <sheetData>
    <row r="1" spans="1:2" ht="16.5" x14ac:dyDescent="0.5">
      <c r="A1" s="20"/>
    </row>
    <row r="2" spans="1:2" ht="16.5" x14ac:dyDescent="0.5">
      <c r="A2" s="38" t="s">
        <v>94</v>
      </c>
      <c r="B2" t="s">
        <v>124</v>
      </c>
    </row>
    <row r="3" spans="1:2" ht="37.5" customHeight="1" x14ac:dyDescent="0.2">
      <c r="A3" s="43">
        <f>'R８報告書'!$B$7</f>
        <v>0</v>
      </c>
      <c r="B3" s="44">
        <f>'R８報告書'!$C$92</f>
        <v>0</v>
      </c>
    </row>
    <row r="4" spans="1:2" x14ac:dyDescent="0.2">
      <c r="B4" t="s">
        <v>123</v>
      </c>
    </row>
    <row r="5" spans="1:2" ht="37.5" customHeight="1" x14ac:dyDescent="0.2">
      <c r="B5" s="44">
        <f>'R８報告書'!$C$95</f>
        <v>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selection activeCell="C110" sqref="C110:P110"/>
    </sheetView>
  </sheetViews>
  <sheetFormatPr defaultRowHeight="14" x14ac:dyDescent="0.2"/>
  <cols>
    <col min="2" max="2" width="20.9140625" customWidth="1"/>
    <col min="3" max="3" width="30.5" customWidth="1"/>
  </cols>
  <sheetData>
    <row r="1" spans="1:3" x14ac:dyDescent="0.2">
      <c r="A1">
        <v>0</v>
      </c>
      <c r="B1" t="s">
        <v>50</v>
      </c>
      <c r="C1" t="s">
        <v>63</v>
      </c>
    </row>
    <row r="2" spans="1:3" x14ac:dyDescent="0.2">
      <c r="A2">
        <v>1</v>
      </c>
      <c r="B2" t="s">
        <v>51</v>
      </c>
      <c r="C2" t="s">
        <v>72</v>
      </c>
    </row>
    <row r="3" spans="1:3" x14ac:dyDescent="0.2">
      <c r="A3">
        <v>2</v>
      </c>
      <c r="B3" t="s">
        <v>52</v>
      </c>
      <c r="C3" t="s">
        <v>64</v>
      </c>
    </row>
    <row r="4" spans="1:3" x14ac:dyDescent="0.2">
      <c r="A4">
        <v>3</v>
      </c>
      <c r="B4" t="s">
        <v>53</v>
      </c>
      <c r="C4" t="s">
        <v>73</v>
      </c>
    </row>
    <row r="5" spans="1:3" x14ac:dyDescent="0.2">
      <c r="A5">
        <v>4</v>
      </c>
      <c r="B5" t="s">
        <v>54</v>
      </c>
      <c r="C5" t="s">
        <v>78</v>
      </c>
    </row>
    <row r="6" spans="1:3" x14ac:dyDescent="0.2">
      <c r="A6">
        <v>5</v>
      </c>
      <c r="B6" t="s">
        <v>55</v>
      </c>
      <c r="C6" t="s">
        <v>75</v>
      </c>
    </row>
    <row r="7" spans="1:3" x14ac:dyDescent="0.2">
      <c r="A7">
        <v>6</v>
      </c>
      <c r="B7" t="s">
        <v>56</v>
      </c>
      <c r="C7" t="s">
        <v>65</v>
      </c>
    </row>
    <row r="8" spans="1:3" x14ac:dyDescent="0.2">
      <c r="A8">
        <v>7</v>
      </c>
      <c r="B8" t="s">
        <v>57</v>
      </c>
      <c r="C8" t="s">
        <v>69</v>
      </c>
    </row>
    <row r="9" spans="1:3" x14ac:dyDescent="0.2">
      <c r="A9">
        <v>8</v>
      </c>
      <c r="B9" t="s">
        <v>58</v>
      </c>
      <c r="C9" t="s">
        <v>66</v>
      </c>
    </row>
    <row r="10" spans="1:3" x14ac:dyDescent="0.2">
      <c r="A10">
        <v>9</v>
      </c>
      <c r="B10" t="s">
        <v>59</v>
      </c>
      <c r="C10" t="s">
        <v>67</v>
      </c>
    </row>
    <row r="11" spans="1:3" x14ac:dyDescent="0.2">
      <c r="A11">
        <v>10</v>
      </c>
      <c r="B11" t="s">
        <v>60</v>
      </c>
      <c r="C11" t="s">
        <v>76</v>
      </c>
    </row>
    <row r="12" spans="1:3" x14ac:dyDescent="0.2">
      <c r="A12">
        <v>11</v>
      </c>
      <c r="B12" t="s">
        <v>61</v>
      </c>
      <c r="C12" t="s">
        <v>71</v>
      </c>
    </row>
    <row r="13" spans="1:3" x14ac:dyDescent="0.2">
      <c r="A13">
        <v>12</v>
      </c>
      <c r="C13" t="s">
        <v>77</v>
      </c>
    </row>
    <row r="14" spans="1:3" x14ac:dyDescent="0.2">
      <c r="A14">
        <v>13</v>
      </c>
      <c r="C14" t="s">
        <v>70</v>
      </c>
    </row>
    <row r="15" spans="1:3" x14ac:dyDescent="0.2">
      <c r="A15">
        <v>14</v>
      </c>
      <c r="C15" t="s">
        <v>74</v>
      </c>
    </row>
    <row r="16" spans="1:3" x14ac:dyDescent="0.2">
      <c r="A16">
        <v>15</v>
      </c>
      <c r="C16" t="s">
        <v>68</v>
      </c>
    </row>
    <row r="17" spans="1:3" x14ac:dyDescent="0.2">
      <c r="A17">
        <v>16</v>
      </c>
      <c r="C17" t="s">
        <v>62</v>
      </c>
    </row>
    <row r="18" spans="1:3" x14ac:dyDescent="0.2">
      <c r="A18">
        <v>17</v>
      </c>
    </row>
    <row r="19" spans="1:3" x14ac:dyDescent="0.2">
      <c r="A19">
        <v>18</v>
      </c>
    </row>
    <row r="20" spans="1:3" x14ac:dyDescent="0.2">
      <c r="A20">
        <v>19</v>
      </c>
    </row>
    <row r="21" spans="1:3" x14ac:dyDescent="0.2">
      <c r="A21">
        <v>20</v>
      </c>
    </row>
    <row r="22" spans="1:3" x14ac:dyDescent="0.2">
      <c r="A22">
        <v>21</v>
      </c>
    </row>
    <row r="23" spans="1:3" x14ac:dyDescent="0.2">
      <c r="A23">
        <v>22</v>
      </c>
    </row>
    <row r="24" spans="1:3" x14ac:dyDescent="0.2">
      <c r="A24">
        <v>23</v>
      </c>
    </row>
    <row r="25" spans="1:3" x14ac:dyDescent="0.2">
      <c r="A25">
        <v>24</v>
      </c>
    </row>
    <row r="26" spans="1:3" x14ac:dyDescent="0.2">
      <c r="A26">
        <v>25</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ED662-802F-4C42-8B73-2E0B99D0CD10}">
  <dimension ref="A1:V96"/>
  <sheetViews>
    <sheetView tabSelected="1" view="pageBreakPreview" zoomScale="150" zoomScaleNormal="100" zoomScaleSheetLayoutView="150" workbookViewId="0">
      <selection activeCell="L3" sqref="L3"/>
    </sheetView>
  </sheetViews>
  <sheetFormatPr defaultRowHeight="14" x14ac:dyDescent="0.2"/>
  <cols>
    <col min="1" max="1" width="3.08203125" customWidth="1"/>
    <col min="2" max="2" width="3.6640625" customWidth="1"/>
    <col min="3" max="3" width="6.1640625" customWidth="1"/>
    <col min="4" max="4" width="5" customWidth="1"/>
    <col min="5" max="6" width="5.58203125" customWidth="1"/>
    <col min="7" max="14" width="6" customWidth="1"/>
    <col min="15" max="16" width="3.08203125" customWidth="1"/>
    <col min="17" max="17" width="3.6640625" customWidth="1"/>
    <col min="19" max="19" width="9" hidden="1" customWidth="1"/>
    <col min="20" max="20" width="4.4140625" hidden="1" customWidth="1"/>
    <col min="21" max="21" width="9" customWidth="1"/>
  </cols>
  <sheetData>
    <row r="1" spans="1:17" ht="15.75" customHeight="1" x14ac:dyDescent="0.2">
      <c r="M1" s="5"/>
      <c r="N1" s="95" t="s">
        <v>189</v>
      </c>
      <c r="O1" s="95"/>
      <c r="P1" s="95"/>
      <c r="Q1" s="95"/>
    </row>
    <row r="2" spans="1:17" x14ac:dyDescent="0.2">
      <c r="A2" s="108" t="s">
        <v>83</v>
      </c>
      <c r="B2" s="108"/>
      <c r="C2" s="108"/>
      <c r="D2" s="108"/>
      <c r="E2" s="108"/>
      <c r="F2" s="108"/>
      <c r="G2" s="108"/>
      <c r="H2" s="108"/>
      <c r="I2" s="108"/>
      <c r="J2" s="108"/>
      <c r="K2" s="108"/>
      <c r="L2" s="108"/>
      <c r="M2" s="108"/>
      <c r="N2" s="108"/>
      <c r="O2" s="108"/>
      <c r="P2" s="108"/>
      <c r="Q2" s="108"/>
    </row>
    <row r="3" spans="1:17" ht="9" customHeight="1" x14ac:dyDescent="0.2"/>
    <row r="4" spans="1:17" ht="21" x14ac:dyDescent="0.2">
      <c r="A4" s="140" t="s">
        <v>40</v>
      </c>
      <c r="B4" s="141"/>
      <c r="C4" s="141"/>
      <c r="D4" s="141"/>
      <c r="E4" s="141"/>
      <c r="F4" s="141"/>
      <c r="G4" s="141"/>
      <c r="H4" s="141"/>
      <c r="I4" s="141"/>
      <c r="J4" s="141"/>
      <c r="K4" s="141"/>
      <c r="L4" s="141"/>
      <c r="M4" s="141"/>
      <c r="N4" s="141"/>
      <c r="O4" s="141"/>
      <c r="P4" s="141"/>
      <c r="Q4" s="141"/>
    </row>
    <row r="5" spans="1:17" ht="9" customHeight="1" x14ac:dyDescent="0.2"/>
    <row r="6" spans="1:17" x14ac:dyDescent="0.2">
      <c r="B6" s="123" t="s">
        <v>0</v>
      </c>
      <c r="C6" s="123"/>
      <c r="D6" s="123"/>
      <c r="E6" s="123"/>
      <c r="F6" s="123"/>
      <c r="G6" s="123" t="s">
        <v>1</v>
      </c>
      <c r="H6" s="123"/>
      <c r="I6" s="123"/>
      <c r="J6" s="123"/>
      <c r="K6" s="123"/>
      <c r="L6" s="123" t="s">
        <v>2</v>
      </c>
      <c r="M6" s="123"/>
      <c r="N6" s="123" t="s">
        <v>3</v>
      </c>
      <c r="O6" s="123"/>
      <c r="P6" s="123"/>
    </row>
    <row r="7" spans="1:17" ht="22.5" customHeight="1" x14ac:dyDescent="0.2">
      <c r="B7" s="138" t="s">
        <v>181</v>
      </c>
      <c r="C7" s="138"/>
      <c r="D7" s="138"/>
      <c r="E7" s="138"/>
      <c r="F7" s="138"/>
      <c r="G7" s="138" t="s">
        <v>183</v>
      </c>
      <c r="H7" s="138"/>
      <c r="I7" s="138"/>
      <c r="J7" s="138"/>
      <c r="K7" s="138"/>
      <c r="L7" s="138">
        <v>3</v>
      </c>
      <c r="M7" s="138"/>
      <c r="N7" s="138">
        <v>118</v>
      </c>
      <c r="O7" s="138"/>
      <c r="P7" s="138"/>
    </row>
    <row r="8" spans="1:17" ht="22.5" customHeight="1" x14ac:dyDescent="0.2">
      <c r="C8" s="135" t="s">
        <v>86</v>
      </c>
      <c r="D8" s="135"/>
      <c r="E8" s="135"/>
      <c r="F8" s="135"/>
      <c r="G8" s="135"/>
      <c r="H8" s="135"/>
      <c r="I8" s="135"/>
      <c r="J8" s="135"/>
      <c r="K8" s="135"/>
      <c r="L8" s="135"/>
      <c r="M8" s="135"/>
      <c r="N8" s="135"/>
      <c r="O8" s="135"/>
      <c r="P8" s="135"/>
      <c r="Q8" s="135"/>
    </row>
    <row r="9" spans="1:17" ht="9" customHeight="1" x14ac:dyDescent="0.2"/>
    <row r="10" spans="1:17" ht="18.75" customHeight="1" x14ac:dyDescent="0.2">
      <c r="A10" s="46">
        <v>1</v>
      </c>
      <c r="B10" s="112" t="s">
        <v>147</v>
      </c>
      <c r="C10" s="112"/>
      <c r="D10" s="112"/>
      <c r="E10" s="112"/>
      <c r="F10" s="112"/>
      <c r="G10" s="112"/>
      <c r="H10" s="112"/>
      <c r="I10" s="112"/>
      <c r="J10" s="112"/>
      <c r="K10" s="112"/>
      <c r="L10" s="112"/>
      <c r="M10" s="112"/>
      <c r="N10" s="112"/>
      <c r="O10" s="112"/>
      <c r="P10" s="112"/>
    </row>
    <row r="11" spans="1:17" x14ac:dyDescent="0.2">
      <c r="B11" s="2" t="s">
        <v>4</v>
      </c>
      <c r="C11" s="111" t="s">
        <v>10</v>
      </c>
      <c r="D11" s="111"/>
      <c r="E11" s="111"/>
      <c r="F11" s="111"/>
      <c r="G11" s="111"/>
      <c r="H11" s="111"/>
      <c r="I11" s="111"/>
      <c r="J11" s="111"/>
      <c r="K11" s="111"/>
      <c r="L11" s="111"/>
      <c r="M11" s="111"/>
      <c r="N11" s="111"/>
      <c r="O11" s="111"/>
      <c r="P11" s="111"/>
      <c r="Q11" s="3"/>
    </row>
    <row r="12" spans="1:17" x14ac:dyDescent="0.2">
      <c r="B12" s="2"/>
      <c r="C12" s="109" t="s">
        <v>11</v>
      </c>
      <c r="D12" s="109"/>
      <c r="E12" s="109"/>
      <c r="F12" s="109"/>
      <c r="G12" s="109"/>
      <c r="H12" s="109"/>
      <c r="I12" s="109"/>
      <c r="J12" s="109"/>
      <c r="K12" s="109"/>
      <c r="L12" s="109"/>
      <c r="M12" s="109"/>
      <c r="N12" s="109"/>
      <c r="O12" s="109"/>
      <c r="P12" s="109"/>
    </row>
    <row r="13" spans="1:17" ht="15.75" customHeight="1" x14ac:dyDescent="0.2">
      <c r="B13" s="2"/>
      <c r="C13" s="104" t="s">
        <v>12</v>
      </c>
      <c r="D13" s="105"/>
      <c r="E13" s="104" t="s">
        <v>13</v>
      </c>
      <c r="F13" s="105"/>
      <c r="G13" s="136" t="s">
        <v>14</v>
      </c>
      <c r="H13" s="136"/>
      <c r="I13" s="136" t="s">
        <v>15</v>
      </c>
      <c r="J13" s="136"/>
      <c r="K13" s="13"/>
      <c r="L13" s="3"/>
      <c r="M13" s="3"/>
      <c r="N13" s="3"/>
      <c r="O13" s="3"/>
    </row>
    <row r="14" spans="1:17" ht="15.75" customHeight="1" x14ac:dyDescent="0.2">
      <c r="B14" s="2"/>
      <c r="C14" s="106" t="s">
        <v>84</v>
      </c>
      <c r="D14" s="107"/>
      <c r="E14" s="106"/>
      <c r="F14" s="107"/>
      <c r="G14" s="137"/>
      <c r="H14" s="137"/>
      <c r="I14" s="137"/>
      <c r="J14" s="137"/>
      <c r="K14" s="8"/>
      <c r="L14" s="3"/>
      <c r="M14" s="3"/>
      <c r="N14" s="3"/>
      <c r="O14" s="3"/>
    </row>
    <row r="15" spans="1:17" ht="9" customHeight="1" x14ac:dyDescent="0.2">
      <c r="B15" s="2"/>
      <c r="C15" s="6"/>
      <c r="D15" s="6"/>
      <c r="E15" s="6"/>
      <c r="F15" s="6"/>
      <c r="G15" s="6"/>
      <c r="H15" s="6"/>
      <c r="I15" s="6"/>
      <c r="J15" s="6"/>
      <c r="K15" s="6"/>
      <c r="L15" s="3"/>
      <c r="M15" s="3"/>
      <c r="N15" s="3"/>
      <c r="O15" s="3"/>
    </row>
    <row r="16" spans="1:17" x14ac:dyDescent="0.2">
      <c r="B16" s="2" t="s">
        <v>5</v>
      </c>
      <c r="C16" s="110" t="s">
        <v>16</v>
      </c>
      <c r="D16" s="110"/>
      <c r="E16" s="110"/>
      <c r="F16" s="110"/>
      <c r="G16" s="110"/>
      <c r="H16" s="110"/>
      <c r="I16" s="110"/>
      <c r="J16" s="110"/>
      <c r="K16" s="110"/>
      <c r="L16" s="110"/>
      <c r="M16" s="110"/>
      <c r="N16" s="110"/>
      <c r="O16" s="110"/>
      <c r="P16" s="110"/>
    </row>
    <row r="17" spans="2:16" x14ac:dyDescent="0.2">
      <c r="B17" s="2"/>
      <c r="C17" s="109" t="s">
        <v>41</v>
      </c>
      <c r="D17" s="109"/>
      <c r="E17" s="109"/>
      <c r="F17" s="109"/>
      <c r="G17" s="109"/>
      <c r="H17" s="109"/>
      <c r="I17" s="109"/>
      <c r="J17" s="109"/>
      <c r="K17" s="109"/>
      <c r="L17" s="109"/>
      <c r="M17" s="109"/>
      <c r="N17" s="109"/>
      <c r="O17" s="109"/>
      <c r="P17" s="109"/>
    </row>
    <row r="18" spans="2:16" ht="15.75" customHeight="1" x14ac:dyDescent="0.2">
      <c r="B18" s="2"/>
      <c r="C18" s="104" t="s">
        <v>12</v>
      </c>
      <c r="D18" s="105"/>
      <c r="E18" s="104" t="s">
        <v>13</v>
      </c>
      <c r="F18" s="105"/>
      <c r="G18" s="136" t="s">
        <v>14</v>
      </c>
      <c r="H18" s="136"/>
      <c r="I18" s="136" t="s">
        <v>15</v>
      </c>
      <c r="J18" s="136"/>
      <c r="K18" s="14"/>
      <c r="L18" s="3"/>
      <c r="M18" s="3"/>
      <c r="N18" s="3"/>
      <c r="O18" s="3"/>
    </row>
    <row r="19" spans="2:16" ht="15.75" customHeight="1" x14ac:dyDescent="0.2">
      <c r="B19" s="2"/>
      <c r="C19" s="106"/>
      <c r="D19" s="107"/>
      <c r="E19" s="106" t="s">
        <v>84</v>
      </c>
      <c r="F19" s="107"/>
      <c r="G19" s="137"/>
      <c r="H19" s="137"/>
      <c r="I19" s="137"/>
      <c r="J19" s="137"/>
      <c r="K19" s="8"/>
      <c r="L19" s="3"/>
      <c r="M19" s="3"/>
      <c r="N19" s="3"/>
      <c r="O19" s="3"/>
    </row>
    <row r="20" spans="2:16" ht="9" customHeight="1" x14ac:dyDescent="0.2">
      <c r="B20" s="2"/>
      <c r="C20" s="6"/>
      <c r="D20" s="6"/>
      <c r="E20" s="6"/>
      <c r="F20" s="6"/>
      <c r="G20" s="6"/>
      <c r="H20" s="6"/>
      <c r="I20" s="6"/>
      <c r="J20" s="6"/>
      <c r="K20" s="6"/>
      <c r="L20" s="3"/>
      <c r="M20" s="3"/>
      <c r="N20" s="3"/>
      <c r="O20" s="3"/>
    </row>
    <row r="21" spans="2:16" x14ac:dyDescent="0.2">
      <c r="B21" s="2" t="s">
        <v>7</v>
      </c>
      <c r="C21" s="111" t="s">
        <v>20</v>
      </c>
      <c r="D21" s="111"/>
      <c r="E21" s="111"/>
      <c r="F21" s="111"/>
      <c r="G21" s="111"/>
      <c r="H21" s="111"/>
      <c r="I21" s="111"/>
      <c r="J21" s="111"/>
      <c r="K21" s="111"/>
      <c r="L21" s="111"/>
      <c r="M21" s="111"/>
      <c r="N21" s="111"/>
      <c r="O21" s="111"/>
      <c r="P21" s="111"/>
    </row>
    <row r="22" spans="2:16" x14ac:dyDescent="0.2">
      <c r="B22" s="2"/>
      <c r="C22" s="109" t="s">
        <v>21</v>
      </c>
      <c r="D22" s="109"/>
      <c r="E22" s="109"/>
      <c r="F22" s="109"/>
      <c r="G22" s="109"/>
      <c r="H22" s="109"/>
      <c r="I22" s="109"/>
      <c r="J22" s="109"/>
      <c r="K22" s="109"/>
      <c r="L22" s="109"/>
      <c r="M22" s="109"/>
      <c r="N22" s="109"/>
      <c r="O22" s="109"/>
      <c r="P22" s="109"/>
    </row>
    <row r="23" spans="2:16" ht="15.75" customHeight="1" x14ac:dyDescent="0.2">
      <c r="B23" s="2"/>
      <c r="C23" s="104" t="s">
        <v>12</v>
      </c>
      <c r="D23" s="105"/>
      <c r="E23" s="104" t="s">
        <v>13</v>
      </c>
      <c r="F23" s="105"/>
      <c r="G23" s="136" t="s">
        <v>14</v>
      </c>
      <c r="H23" s="136"/>
      <c r="I23" s="136" t="s">
        <v>15</v>
      </c>
      <c r="J23" s="136"/>
      <c r="K23" s="14"/>
      <c r="L23" s="3"/>
      <c r="M23" s="3"/>
      <c r="N23" s="3"/>
      <c r="O23" s="3"/>
    </row>
    <row r="24" spans="2:16" ht="15.75" customHeight="1" x14ac:dyDescent="0.2">
      <c r="B24" s="2"/>
      <c r="C24" s="106"/>
      <c r="D24" s="107"/>
      <c r="E24" s="106" t="s">
        <v>84</v>
      </c>
      <c r="F24" s="107"/>
      <c r="G24" s="137"/>
      <c r="H24" s="137"/>
      <c r="I24" s="137"/>
      <c r="J24" s="137"/>
      <c r="K24" s="8"/>
      <c r="L24" s="3"/>
      <c r="M24" s="3"/>
      <c r="N24" s="3"/>
      <c r="O24" s="3"/>
    </row>
    <row r="25" spans="2:16" ht="9" customHeight="1" x14ac:dyDescent="0.2">
      <c r="B25" s="2"/>
      <c r="C25" s="6"/>
      <c r="D25" s="6"/>
      <c r="E25" s="6"/>
      <c r="F25" s="6"/>
      <c r="G25" s="6"/>
      <c r="H25" s="6"/>
      <c r="I25" s="6"/>
      <c r="J25" s="6"/>
      <c r="K25" s="6"/>
      <c r="L25" s="3"/>
      <c r="M25" s="3"/>
      <c r="N25" s="3"/>
      <c r="O25" s="3"/>
    </row>
    <row r="26" spans="2:16" x14ac:dyDescent="0.2">
      <c r="B26" s="2" t="s">
        <v>8</v>
      </c>
      <c r="C26" s="110" t="s">
        <v>23</v>
      </c>
      <c r="D26" s="110"/>
      <c r="E26" s="110"/>
      <c r="F26" s="110"/>
      <c r="G26" s="110"/>
      <c r="H26" s="110"/>
      <c r="I26" s="110"/>
      <c r="J26" s="110"/>
      <c r="K26" s="110"/>
      <c r="L26" s="110"/>
      <c r="M26" s="110"/>
      <c r="N26" s="110"/>
      <c r="O26" s="110"/>
      <c r="P26" s="110"/>
    </row>
    <row r="27" spans="2:16" x14ac:dyDescent="0.2">
      <c r="B27" s="2"/>
      <c r="C27" s="109" t="s">
        <v>24</v>
      </c>
      <c r="D27" s="109"/>
      <c r="E27" s="109"/>
      <c r="F27" s="109"/>
      <c r="G27" s="109"/>
      <c r="H27" s="109"/>
      <c r="I27" s="109"/>
      <c r="J27" s="109"/>
      <c r="K27" s="109"/>
      <c r="L27" s="109"/>
      <c r="M27" s="109"/>
      <c r="N27" s="109"/>
      <c r="O27" s="109"/>
      <c r="P27" s="109"/>
    </row>
    <row r="28" spans="2:16" ht="15.75" customHeight="1" x14ac:dyDescent="0.2">
      <c r="B28" s="2"/>
      <c r="C28" s="104" t="s">
        <v>12</v>
      </c>
      <c r="D28" s="105"/>
      <c r="E28" s="104" t="s">
        <v>13</v>
      </c>
      <c r="F28" s="105"/>
      <c r="G28" s="136" t="s">
        <v>14</v>
      </c>
      <c r="H28" s="136"/>
      <c r="I28" s="136" t="s">
        <v>15</v>
      </c>
      <c r="J28" s="136"/>
      <c r="K28" s="14"/>
      <c r="L28" s="3"/>
      <c r="M28" s="3"/>
      <c r="N28" s="3"/>
      <c r="O28" s="3"/>
    </row>
    <row r="29" spans="2:16" ht="15.75" customHeight="1" x14ac:dyDescent="0.2">
      <c r="B29" s="2"/>
      <c r="C29" s="106" t="s">
        <v>84</v>
      </c>
      <c r="D29" s="107"/>
      <c r="E29" s="106"/>
      <c r="F29" s="107"/>
      <c r="G29" s="137"/>
      <c r="H29" s="137"/>
      <c r="I29" s="137"/>
      <c r="J29" s="137"/>
      <c r="K29" s="8"/>
      <c r="L29" s="3"/>
      <c r="M29" s="3"/>
      <c r="N29" s="3"/>
      <c r="O29" s="3"/>
    </row>
    <row r="30" spans="2:16" ht="9" customHeight="1" x14ac:dyDescent="0.2">
      <c r="B30" s="2"/>
      <c r="C30" s="6"/>
      <c r="D30" s="6"/>
      <c r="E30" s="6"/>
      <c r="F30" s="6"/>
      <c r="G30" s="6"/>
      <c r="H30" s="6"/>
      <c r="I30" s="6"/>
      <c r="J30" s="6"/>
      <c r="K30" s="6"/>
      <c r="L30" s="3"/>
      <c r="M30" s="3"/>
      <c r="N30" s="3"/>
      <c r="O30" s="3"/>
    </row>
    <row r="31" spans="2:16" x14ac:dyDescent="0.2">
      <c r="B31" s="2" t="s">
        <v>9</v>
      </c>
      <c r="C31" s="110" t="s">
        <v>25</v>
      </c>
      <c r="D31" s="110"/>
      <c r="E31" s="110"/>
      <c r="F31" s="110"/>
      <c r="G31" s="110"/>
      <c r="H31" s="110"/>
      <c r="I31" s="110"/>
      <c r="J31" s="110"/>
      <c r="K31" s="110"/>
      <c r="L31" s="110"/>
      <c r="M31" s="110"/>
      <c r="N31" s="110"/>
      <c r="O31" s="11"/>
    </row>
    <row r="32" spans="2:16" x14ac:dyDescent="0.2">
      <c r="B32" s="2"/>
      <c r="C32" s="109" t="s">
        <v>178</v>
      </c>
      <c r="D32" s="109"/>
      <c r="E32" s="109"/>
      <c r="F32" s="109"/>
      <c r="G32" s="109"/>
      <c r="H32" s="109"/>
      <c r="I32" s="109"/>
      <c r="J32" s="109"/>
      <c r="K32" s="109"/>
      <c r="L32" s="109"/>
      <c r="M32" s="109"/>
      <c r="N32" s="109"/>
      <c r="O32" s="109"/>
      <c r="P32" s="109"/>
    </row>
    <row r="33" spans="2:22" ht="15.75" customHeight="1" x14ac:dyDescent="0.2">
      <c r="B33" s="2"/>
      <c r="C33" s="104" t="s">
        <v>12</v>
      </c>
      <c r="D33" s="105"/>
      <c r="E33" s="104" t="s">
        <v>13</v>
      </c>
      <c r="F33" s="105"/>
      <c r="G33" s="136" t="s">
        <v>14</v>
      </c>
      <c r="H33" s="136"/>
      <c r="I33" s="136" t="s">
        <v>15</v>
      </c>
      <c r="J33" s="136"/>
      <c r="K33" s="14"/>
      <c r="L33" s="3"/>
      <c r="M33" s="3"/>
      <c r="N33" s="3"/>
      <c r="O33" s="3"/>
    </row>
    <row r="34" spans="2:22" ht="15.75" customHeight="1" x14ac:dyDescent="0.2">
      <c r="B34" s="2"/>
      <c r="C34" s="106" t="s">
        <v>84</v>
      </c>
      <c r="D34" s="107"/>
      <c r="E34" s="106"/>
      <c r="F34" s="107"/>
      <c r="G34" s="137"/>
      <c r="H34" s="137"/>
      <c r="I34" s="137"/>
      <c r="J34" s="137"/>
      <c r="K34" s="8"/>
      <c r="L34" s="3"/>
      <c r="M34" s="3"/>
      <c r="N34" s="3"/>
      <c r="O34" s="3"/>
    </row>
    <row r="35" spans="2:22" ht="9" customHeight="1" x14ac:dyDescent="0.2">
      <c r="B35" s="2"/>
      <c r="C35" s="3"/>
      <c r="D35" s="3"/>
      <c r="E35" s="3"/>
      <c r="F35" s="3"/>
      <c r="G35" s="3"/>
      <c r="H35" s="3"/>
      <c r="I35" s="3"/>
      <c r="J35" s="3"/>
      <c r="K35" s="3"/>
      <c r="L35" s="3"/>
      <c r="M35" s="3"/>
      <c r="N35" s="3"/>
      <c r="O35" s="3"/>
    </row>
    <row r="36" spans="2:22" x14ac:dyDescent="0.2">
      <c r="B36" s="2" t="s">
        <v>6</v>
      </c>
      <c r="C36" s="110" t="s">
        <v>26</v>
      </c>
      <c r="D36" s="110"/>
      <c r="E36" s="110"/>
      <c r="F36" s="110"/>
      <c r="G36" s="110"/>
      <c r="H36" s="110"/>
      <c r="I36" s="110"/>
      <c r="J36" s="110"/>
      <c r="K36" s="110"/>
      <c r="L36" s="110"/>
      <c r="M36" s="110"/>
      <c r="N36" s="110"/>
      <c r="O36" s="110"/>
      <c r="P36" s="110"/>
    </row>
    <row r="37" spans="2:22" x14ac:dyDescent="0.2">
      <c r="B37" s="2"/>
      <c r="C37" s="109" t="s">
        <v>43</v>
      </c>
      <c r="D37" s="109"/>
      <c r="E37" s="109"/>
      <c r="F37" s="109"/>
      <c r="G37" s="109"/>
      <c r="H37" s="109"/>
      <c r="I37" s="109"/>
      <c r="J37" s="109"/>
      <c r="K37" s="109"/>
      <c r="L37" s="109"/>
      <c r="M37" s="109"/>
      <c r="N37" s="109"/>
      <c r="O37" s="109"/>
      <c r="P37" s="109"/>
    </row>
    <row r="38" spans="2:22" ht="15.75" customHeight="1" x14ac:dyDescent="0.2">
      <c r="B38" s="2"/>
      <c r="C38" s="104" t="s">
        <v>12</v>
      </c>
      <c r="D38" s="105"/>
      <c r="E38" s="104" t="s">
        <v>13</v>
      </c>
      <c r="F38" s="105"/>
      <c r="G38" s="136" t="s">
        <v>14</v>
      </c>
      <c r="H38" s="136"/>
      <c r="I38" s="136" t="s">
        <v>15</v>
      </c>
      <c r="J38" s="136"/>
      <c r="K38" s="14"/>
      <c r="L38" s="3"/>
      <c r="M38" s="3"/>
      <c r="N38" s="3"/>
      <c r="O38" s="3"/>
    </row>
    <row r="39" spans="2:22" ht="15.75" customHeight="1" x14ac:dyDescent="0.2">
      <c r="B39" s="2"/>
      <c r="C39" s="106"/>
      <c r="D39" s="107"/>
      <c r="E39" s="106" t="s">
        <v>84</v>
      </c>
      <c r="F39" s="107"/>
      <c r="G39" s="137"/>
      <c r="H39" s="137"/>
      <c r="I39" s="137"/>
      <c r="J39" s="137"/>
      <c r="K39" s="8"/>
      <c r="L39" s="3"/>
      <c r="M39" s="3"/>
      <c r="N39" s="3"/>
      <c r="O39" s="3"/>
    </row>
    <row r="41" spans="2:22" ht="30" customHeight="1" x14ac:dyDescent="0.2">
      <c r="B41" s="96" t="s">
        <v>27</v>
      </c>
      <c r="C41" s="96"/>
      <c r="D41" s="96"/>
      <c r="E41" s="96"/>
      <c r="F41" s="96"/>
      <c r="G41" s="96"/>
      <c r="H41" s="96"/>
      <c r="I41" s="96"/>
      <c r="J41" s="96"/>
      <c r="K41" s="96"/>
      <c r="L41" s="96"/>
      <c r="M41" s="96"/>
      <c r="N41" s="96"/>
      <c r="O41" s="96"/>
      <c r="P41" s="96"/>
    </row>
    <row r="42" spans="2:22" ht="18.75" customHeight="1" x14ac:dyDescent="0.2">
      <c r="C42" s="142" t="s">
        <v>28</v>
      </c>
      <c r="D42" s="144"/>
      <c r="E42" s="142" t="s">
        <v>29</v>
      </c>
      <c r="F42" s="143"/>
      <c r="G42" s="143"/>
      <c r="H42" s="143"/>
      <c r="I42" s="143"/>
      <c r="J42" s="143"/>
      <c r="K42" s="143"/>
      <c r="L42" s="143"/>
      <c r="M42" s="143"/>
      <c r="N42" s="143"/>
      <c r="O42" s="143"/>
      <c r="P42" s="144"/>
    </row>
    <row r="43" spans="2:22" ht="18.75" customHeight="1" x14ac:dyDescent="0.2">
      <c r="C43" s="106" t="str">
        <f>IF($T43=1,"①",IF($T43=2,"②",IF($T43=3,"③",IF($T43=4,"④",IF($T43=5,"⑤",IF($T43=6,"⑥",""))))))</f>
        <v>①</v>
      </c>
      <c r="D43" s="107" cm="1">
        <f t="array" ref="D43">IFERROR(SMALL($S$43:$S$48,ROW(1:1)),"")</f>
        <v>1</v>
      </c>
      <c r="E43" s="202" t="s">
        <v>125</v>
      </c>
      <c r="F43" s="203"/>
      <c r="G43" s="203"/>
      <c r="H43" s="203"/>
      <c r="I43" s="203"/>
      <c r="J43" s="203"/>
      <c r="K43" s="203"/>
      <c r="L43" s="203"/>
      <c r="M43" s="203"/>
      <c r="N43" s="203"/>
      <c r="O43" s="203"/>
      <c r="P43" s="204"/>
      <c r="S43" s="71">
        <f>IF(OR($C14="○",$E14="○"),1,"")</f>
        <v>1</v>
      </c>
      <c r="T43" s="72" cm="1">
        <f t="array" ref="T43">IFERROR(SMALL($S$43:$S$48,ROW(1:1)),"")</f>
        <v>1</v>
      </c>
      <c r="U43" s="45"/>
      <c r="V43" s="10"/>
    </row>
    <row r="44" spans="2:22" ht="18.75" customHeight="1" x14ac:dyDescent="0.2">
      <c r="C44" s="106" t="str">
        <f t="shared" ref="C44:C48" si="0">IF($T44=1,"①",IF($T44=2,"②",IF($T44=3,"③",IF($T44=4,"④",IF($T44=5,"⑤",IF($T44=6,"⑥",""))))))</f>
        <v>②</v>
      </c>
      <c r="D44" s="107" cm="1">
        <f t="array" ref="D44">IFERROR(SMALL($S$43:$S$48,ROW(2:2)),"")</f>
        <v>2</v>
      </c>
      <c r="E44" s="202" t="s">
        <v>143</v>
      </c>
      <c r="F44" s="203"/>
      <c r="G44" s="203"/>
      <c r="H44" s="203"/>
      <c r="I44" s="203"/>
      <c r="J44" s="203"/>
      <c r="K44" s="203"/>
      <c r="L44" s="203"/>
      <c r="M44" s="203"/>
      <c r="N44" s="203"/>
      <c r="O44" s="203"/>
      <c r="P44" s="204"/>
      <c r="S44" s="71">
        <f>IF(OR($C19="○",$E19="○"),2,"")</f>
        <v>2</v>
      </c>
      <c r="T44" s="72" cm="1">
        <f t="array" ref="T44">IFERROR(SMALL($S$43:$S$48,ROW(2:2)),"")</f>
        <v>2</v>
      </c>
      <c r="U44" s="45"/>
      <c r="V44" s="10"/>
    </row>
    <row r="45" spans="2:22" ht="18.75" customHeight="1" x14ac:dyDescent="0.2">
      <c r="C45" s="106" t="str">
        <f t="shared" si="0"/>
        <v>③</v>
      </c>
      <c r="D45" s="107" cm="1">
        <f t="array" ref="D45">IFERROR(SMALL($S$43:$S$48,ROW(3:3)),"")</f>
        <v>3</v>
      </c>
      <c r="E45" s="202" t="s">
        <v>126</v>
      </c>
      <c r="F45" s="203"/>
      <c r="G45" s="203"/>
      <c r="H45" s="203"/>
      <c r="I45" s="203"/>
      <c r="J45" s="203"/>
      <c r="K45" s="203"/>
      <c r="L45" s="203"/>
      <c r="M45" s="203"/>
      <c r="N45" s="203"/>
      <c r="O45" s="203"/>
      <c r="P45" s="204"/>
      <c r="S45" s="71">
        <f>IF(OR($C24="○",$E24="○"),3,"")</f>
        <v>3</v>
      </c>
      <c r="T45" s="72" cm="1">
        <f t="array" ref="T45">IFERROR(SMALL($S$43:$S$48,ROW(3:3)),"")</f>
        <v>3</v>
      </c>
      <c r="U45" s="45"/>
      <c r="V45" s="10"/>
    </row>
    <row r="46" spans="2:22" ht="18.75" customHeight="1" x14ac:dyDescent="0.2">
      <c r="C46" s="106" t="str">
        <f t="shared" si="0"/>
        <v>④</v>
      </c>
      <c r="D46" s="107" cm="1">
        <f t="array" ref="D46">IFERROR(SMALL($S$43:$S$48,ROW(4:4)),"")</f>
        <v>4</v>
      </c>
      <c r="E46" s="202" t="s">
        <v>127</v>
      </c>
      <c r="F46" s="203"/>
      <c r="G46" s="203"/>
      <c r="H46" s="203"/>
      <c r="I46" s="203"/>
      <c r="J46" s="203"/>
      <c r="K46" s="203"/>
      <c r="L46" s="203"/>
      <c r="M46" s="203"/>
      <c r="N46" s="203"/>
      <c r="O46" s="203"/>
      <c r="P46" s="204"/>
      <c r="S46" s="71">
        <f>IF(OR($C29="○",$E29="○"),4,"")</f>
        <v>4</v>
      </c>
      <c r="T46" s="72" cm="1">
        <f t="array" ref="T46">IFERROR(SMALL($S$43:$S$48,ROW(4:4)),"")</f>
        <v>4</v>
      </c>
      <c r="U46" s="45"/>
      <c r="V46" s="10"/>
    </row>
    <row r="47" spans="2:22" ht="18.75" customHeight="1" x14ac:dyDescent="0.2">
      <c r="C47" s="106" t="str">
        <f t="shared" si="0"/>
        <v>⑤</v>
      </c>
      <c r="D47" s="107" cm="1">
        <f t="array" ref="D47">IFERROR(SMALL($S$43:$S$48,ROW(5:5)),"")</f>
        <v>5</v>
      </c>
      <c r="E47" s="202" t="s">
        <v>128</v>
      </c>
      <c r="F47" s="203"/>
      <c r="G47" s="203"/>
      <c r="H47" s="203"/>
      <c r="I47" s="203"/>
      <c r="J47" s="203"/>
      <c r="K47" s="203"/>
      <c r="L47" s="203"/>
      <c r="M47" s="203"/>
      <c r="N47" s="203"/>
      <c r="O47" s="203"/>
      <c r="P47" s="204"/>
      <c r="S47" s="71">
        <f>IF(OR($C34="○",$E34="○"),5,"")</f>
        <v>5</v>
      </c>
      <c r="T47" s="72" cm="1">
        <f t="array" ref="T47">IFERROR(SMALL($S$43:$S$48,ROW(5:5)),"")</f>
        <v>5</v>
      </c>
      <c r="U47" s="45"/>
      <c r="V47" s="10"/>
    </row>
    <row r="48" spans="2:22" ht="18.75" customHeight="1" x14ac:dyDescent="0.2">
      <c r="C48" s="106" t="str">
        <f t="shared" si="0"/>
        <v>⑥</v>
      </c>
      <c r="D48" s="107" cm="1">
        <f t="array" ref="D48">IFERROR(SMALL($S$43:$S$48,ROW(6:6)),"")</f>
        <v>6</v>
      </c>
      <c r="E48" s="202" t="s">
        <v>129</v>
      </c>
      <c r="F48" s="203"/>
      <c r="G48" s="203"/>
      <c r="H48" s="203"/>
      <c r="I48" s="203"/>
      <c r="J48" s="203"/>
      <c r="K48" s="203"/>
      <c r="L48" s="203"/>
      <c r="M48" s="203"/>
      <c r="N48" s="203"/>
      <c r="O48" s="203"/>
      <c r="P48" s="204"/>
      <c r="S48" s="71">
        <f>IF(OR($C39="○",$E39="○"),6,"")</f>
        <v>6</v>
      </c>
      <c r="T48" s="72" cm="1">
        <f t="array" ref="T48">IFERROR(SMALL($S$43:$S$48,ROW(6:6)),"")</f>
        <v>6</v>
      </c>
      <c r="U48" s="45"/>
      <c r="V48" s="10"/>
    </row>
    <row r="50" spans="1:17" ht="18.75" customHeight="1" x14ac:dyDescent="0.2">
      <c r="A50" s="46">
        <v>2</v>
      </c>
      <c r="B50" s="149" t="s">
        <v>79</v>
      </c>
      <c r="C50" s="149"/>
      <c r="D50" s="149"/>
      <c r="E50" s="149"/>
      <c r="F50" s="149"/>
      <c r="G50" s="149"/>
      <c r="H50" s="149"/>
      <c r="I50" s="149"/>
      <c r="J50" s="149"/>
      <c r="K50" s="149"/>
      <c r="L50" s="149"/>
      <c r="M50" s="149"/>
      <c r="N50" s="149"/>
      <c r="O50" s="149"/>
      <c r="P50" s="149"/>
    </row>
    <row r="51" spans="1:17" ht="18.75" customHeight="1" x14ac:dyDescent="0.2">
      <c r="B51" s="1"/>
      <c r="C51" s="150" t="s">
        <v>138</v>
      </c>
      <c r="D51" s="152"/>
      <c r="E51" s="156" t="s">
        <v>137</v>
      </c>
      <c r="F51" s="123"/>
      <c r="G51" s="150" t="s">
        <v>139</v>
      </c>
      <c r="H51" s="151"/>
      <c r="I51" s="151"/>
      <c r="J51" s="151"/>
      <c r="K51" s="151"/>
      <c r="L51" s="151"/>
      <c r="M51" s="151"/>
      <c r="N51" s="151"/>
      <c r="O51" s="151"/>
      <c r="P51" s="152"/>
    </row>
    <row r="52" spans="1:17" ht="18.75" customHeight="1" x14ac:dyDescent="0.2">
      <c r="B52" s="139" t="s">
        <v>80</v>
      </c>
      <c r="C52" s="147" t="s">
        <v>59</v>
      </c>
      <c r="D52" s="148"/>
      <c r="E52" s="102">
        <v>2</v>
      </c>
      <c r="F52" s="103"/>
      <c r="G52" s="153" t="s">
        <v>131</v>
      </c>
      <c r="H52" s="154"/>
      <c r="I52" s="154"/>
      <c r="J52" s="154"/>
      <c r="K52" s="154"/>
      <c r="L52" s="154"/>
      <c r="M52" s="154"/>
      <c r="N52" s="154"/>
      <c r="O52" s="154"/>
      <c r="P52" s="155"/>
    </row>
    <row r="53" spans="1:17" ht="18.75" customHeight="1" x14ac:dyDescent="0.2">
      <c r="B53" s="139"/>
      <c r="C53" s="121" t="s">
        <v>60</v>
      </c>
      <c r="D53" s="122"/>
      <c r="E53" s="145">
        <v>3</v>
      </c>
      <c r="F53" s="146"/>
      <c r="G53" s="118" t="s">
        <v>130</v>
      </c>
      <c r="H53" s="119"/>
      <c r="I53" s="119"/>
      <c r="J53" s="119"/>
      <c r="K53" s="119"/>
      <c r="L53" s="119"/>
      <c r="M53" s="119"/>
      <c r="N53" s="119"/>
      <c r="O53" s="119"/>
      <c r="P53" s="120"/>
    </row>
    <row r="54" spans="1:17" ht="18.75" customHeight="1" x14ac:dyDescent="0.2">
      <c r="B54" s="139" t="s">
        <v>81</v>
      </c>
      <c r="C54" s="147" t="s">
        <v>60</v>
      </c>
      <c r="D54" s="148"/>
      <c r="E54" s="102">
        <v>8</v>
      </c>
      <c r="F54" s="103"/>
      <c r="G54" s="153" t="s">
        <v>144</v>
      </c>
      <c r="H54" s="154"/>
      <c r="I54" s="154"/>
      <c r="J54" s="154"/>
      <c r="K54" s="154"/>
      <c r="L54" s="154"/>
      <c r="M54" s="154"/>
      <c r="N54" s="154"/>
      <c r="O54" s="154"/>
      <c r="P54" s="155"/>
    </row>
    <row r="55" spans="1:17" ht="18.75" customHeight="1" x14ac:dyDescent="0.2">
      <c r="B55" s="139"/>
      <c r="C55" s="121" t="s">
        <v>50</v>
      </c>
      <c r="D55" s="122"/>
      <c r="E55" s="145">
        <v>2</v>
      </c>
      <c r="F55" s="146"/>
      <c r="G55" s="118" t="s">
        <v>132</v>
      </c>
      <c r="H55" s="119"/>
      <c r="I55" s="119"/>
      <c r="J55" s="119"/>
      <c r="K55" s="119"/>
      <c r="L55" s="119"/>
      <c r="M55" s="119"/>
      <c r="N55" s="119"/>
      <c r="O55" s="119"/>
      <c r="P55" s="120"/>
    </row>
    <row r="57" spans="1:17" ht="18.75" customHeight="1" x14ac:dyDescent="0.2">
      <c r="A57" s="46">
        <v>3</v>
      </c>
      <c r="B57" s="112" t="s">
        <v>154</v>
      </c>
      <c r="C57" s="112"/>
      <c r="D57" s="112"/>
      <c r="E57" s="112"/>
      <c r="F57" s="112"/>
      <c r="G57" s="112"/>
      <c r="H57" s="112"/>
      <c r="I57" s="112"/>
      <c r="J57" s="112"/>
      <c r="K57" s="112"/>
      <c r="L57" s="112"/>
      <c r="M57" s="112"/>
      <c r="N57" s="112"/>
      <c r="O57" s="112"/>
      <c r="P57" s="112"/>
    </row>
    <row r="58" spans="1:17" x14ac:dyDescent="0.2">
      <c r="B58" s="7" t="s">
        <v>31</v>
      </c>
      <c r="C58" t="s">
        <v>30</v>
      </c>
    </row>
    <row r="59" spans="1:17" ht="22.5" customHeight="1" x14ac:dyDescent="0.2">
      <c r="C59" s="123" t="s">
        <v>32</v>
      </c>
      <c r="D59" s="123"/>
      <c r="E59" s="125">
        <v>2</v>
      </c>
      <c r="F59" s="126"/>
      <c r="G59" s="172" t="s">
        <v>44</v>
      </c>
      <c r="H59" s="173"/>
      <c r="I59" s="132">
        <v>1</v>
      </c>
      <c r="J59" s="133"/>
      <c r="K59" s="127" t="s">
        <v>45</v>
      </c>
      <c r="L59" s="128"/>
      <c r="M59" s="158">
        <f>SUM(E59,I59)</f>
        <v>3</v>
      </c>
      <c r="N59" s="158"/>
      <c r="O59" s="17"/>
    </row>
    <row r="61" spans="1:17" x14ac:dyDescent="0.2">
      <c r="B61" s="7" t="s">
        <v>33</v>
      </c>
      <c r="C61" s="124" t="s">
        <v>148</v>
      </c>
      <c r="D61" s="124"/>
      <c r="E61" s="124"/>
      <c r="F61" s="124"/>
      <c r="G61" s="124"/>
      <c r="H61" s="124"/>
      <c r="I61" s="124"/>
      <c r="J61" s="124"/>
      <c r="K61" s="124"/>
      <c r="L61" s="124"/>
      <c r="M61" s="124"/>
      <c r="N61" s="124"/>
      <c r="O61" s="124"/>
      <c r="P61" s="124"/>
    </row>
    <row r="62" spans="1:17" ht="18.5" customHeight="1" x14ac:dyDescent="0.2">
      <c r="B62" s="7"/>
      <c r="C62" s="75" t="s">
        <v>182</v>
      </c>
      <c r="D62" s="76"/>
      <c r="E62" s="76"/>
      <c r="F62" s="76"/>
      <c r="G62" s="76"/>
      <c r="H62" s="76"/>
      <c r="I62" s="91" t="s">
        <v>186</v>
      </c>
      <c r="J62" s="92"/>
      <c r="K62" s="174" t="s">
        <v>48</v>
      </c>
      <c r="L62" s="174"/>
      <c r="M62" s="198">
        <v>11200</v>
      </c>
      <c r="N62" s="199"/>
      <c r="O62" s="73"/>
      <c r="P62" s="73"/>
    </row>
    <row r="63" spans="1:17" ht="19" customHeight="1" thickBot="1" x14ac:dyDescent="0.25">
      <c r="B63" s="7"/>
      <c r="C63" s="77"/>
      <c r="D63" s="78"/>
      <c r="E63" s="78"/>
      <c r="F63" s="78"/>
      <c r="G63" s="78"/>
      <c r="H63" s="78"/>
      <c r="I63" s="93"/>
      <c r="J63" s="94"/>
      <c r="K63" s="175" t="s">
        <v>162</v>
      </c>
      <c r="L63" s="175"/>
      <c r="M63" s="200" t="s">
        <v>184</v>
      </c>
      <c r="N63" s="201"/>
      <c r="O63" s="74"/>
      <c r="P63" s="74"/>
      <c r="Q63" s="74"/>
    </row>
    <row r="64" spans="1:17" ht="18.5" customHeight="1" thickTop="1" x14ac:dyDescent="0.2">
      <c r="C64" s="185" t="s">
        <v>185</v>
      </c>
      <c r="D64" s="186"/>
      <c r="E64" s="186"/>
      <c r="F64" s="186"/>
      <c r="G64" s="186"/>
      <c r="H64" s="186"/>
      <c r="I64" s="79" t="s">
        <v>187</v>
      </c>
      <c r="J64" s="80"/>
      <c r="K64" s="83" t="s">
        <v>34</v>
      </c>
      <c r="L64" s="84"/>
      <c r="M64" s="87"/>
      <c r="N64" s="88"/>
      <c r="O64" s="9"/>
      <c r="P64" s="3"/>
    </row>
    <row r="65" spans="1:16" ht="18.75" customHeight="1" x14ac:dyDescent="0.2">
      <c r="C65" s="187"/>
      <c r="D65" s="188"/>
      <c r="E65" s="188"/>
      <c r="F65" s="188"/>
      <c r="G65" s="188"/>
      <c r="H65" s="188"/>
      <c r="I65" s="81"/>
      <c r="J65" s="82"/>
      <c r="K65" s="85" t="s">
        <v>35</v>
      </c>
      <c r="L65" s="86"/>
      <c r="M65" s="89"/>
      <c r="N65" s="90"/>
      <c r="O65" s="9"/>
      <c r="P65" s="3"/>
    </row>
    <row r="66" spans="1:16" ht="18.75" customHeight="1" x14ac:dyDescent="0.2">
      <c r="C66" s="187"/>
      <c r="D66" s="188"/>
      <c r="E66" s="188"/>
      <c r="F66" s="188"/>
      <c r="G66" s="188"/>
      <c r="H66" s="188"/>
      <c r="I66" s="178" t="s">
        <v>188</v>
      </c>
      <c r="J66" s="179"/>
      <c r="K66" s="130" t="s">
        <v>34</v>
      </c>
      <c r="L66" s="131"/>
      <c r="M66" s="116"/>
      <c r="N66" s="117"/>
      <c r="O66" s="9"/>
      <c r="P66" s="3"/>
    </row>
    <row r="67" spans="1:16" ht="18.75" customHeight="1" x14ac:dyDescent="0.2">
      <c r="C67" s="189"/>
      <c r="D67" s="190"/>
      <c r="E67" s="190"/>
      <c r="F67" s="190"/>
      <c r="G67" s="190"/>
      <c r="H67" s="190"/>
      <c r="I67" s="180"/>
      <c r="J67" s="181"/>
      <c r="K67" s="85" t="s">
        <v>35</v>
      </c>
      <c r="L67" s="86"/>
      <c r="M67" s="89"/>
      <c r="N67" s="90"/>
      <c r="O67" s="9"/>
      <c r="P67" s="3"/>
    </row>
    <row r="69" spans="1:16" ht="18.75" customHeight="1" x14ac:dyDescent="0.2">
      <c r="A69" s="46">
        <v>4</v>
      </c>
      <c r="B69" s="112" t="s">
        <v>153</v>
      </c>
      <c r="C69" s="112"/>
      <c r="D69" s="112"/>
      <c r="E69" s="112"/>
      <c r="F69" s="112"/>
      <c r="G69" s="112"/>
      <c r="H69" s="112"/>
      <c r="I69" s="112"/>
      <c r="J69" s="112"/>
      <c r="K69" s="112"/>
      <c r="L69" s="112"/>
      <c r="M69" s="112"/>
      <c r="N69" s="112"/>
      <c r="O69" s="112"/>
      <c r="P69" s="112"/>
    </row>
    <row r="70" spans="1:16" ht="18.75" customHeight="1" x14ac:dyDescent="0.2">
      <c r="C70" s="163"/>
      <c r="D70" s="164"/>
      <c r="E70" s="157" t="s">
        <v>47</v>
      </c>
      <c r="F70" s="157"/>
      <c r="G70" s="197" t="s">
        <v>49</v>
      </c>
      <c r="H70" s="197"/>
      <c r="I70" s="165" t="s">
        <v>46</v>
      </c>
      <c r="J70" s="166"/>
      <c r="K70" s="166"/>
      <c r="L70" s="167"/>
      <c r="M70" s="157" t="s">
        <v>48</v>
      </c>
      <c r="N70" s="157"/>
      <c r="O70" s="157"/>
      <c r="P70" s="15"/>
    </row>
    <row r="71" spans="1:16" ht="18.75" customHeight="1" x14ac:dyDescent="0.2">
      <c r="C71" s="168" t="s">
        <v>149</v>
      </c>
      <c r="D71" s="169"/>
      <c r="E71" s="159" t="s">
        <v>118</v>
      </c>
      <c r="F71" s="159"/>
      <c r="G71" s="137" t="s">
        <v>120</v>
      </c>
      <c r="H71" s="137"/>
      <c r="I71" s="137" t="s">
        <v>122</v>
      </c>
      <c r="J71" s="137"/>
      <c r="K71" s="137"/>
      <c r="L71" s="137"/>
      <c r="M71" s="129">
        <v>14000</v>
      </c>
      <c r="N71" s="129"/>
      <c r="O71" s="129"/>
      <c r="P71" s="12"/>
    </row>
    <row r="72" spans="1:16" ht="18.75" customHeight="1" x14ac:dyDescent="0.2">
      <c r="C72" s="168" t="s">
        <v>150</v>
      </c>
      <c r="D72" s="169"/>
      <c r="E72" s="137" t="s">
        <v>119</v>
      </c>
      <c r="F72" s="137"/>
      <c r="G72" s="137" t="s">
        <v>120</v>
      </c>
      <c r="H72" s="137"/>
      <c r="I72" s="137" t="s">
        <v>121</v>
      </c>
      <c r="J72" s="137"/>
      <c r="K72" s="137"/>
      <c r="L72" s="137"/>
      <c r="M72" s="129">
        <v>14000</v>
      </c>
      <c r="N72" s="129"/>
      <c r="O72" s="129"/>
      <c r="P72" s="3"/>
    </row>
    <row r="73" spans="1:16" ht="18.75" customHeight="1" x14ac:dyDescent="0.2">
      <c r="C73" s="168" t="s">
        <v>151</v>
      </c>
      <c r="D73" s="169"/>
      <c r="E73" s="159"/>
      <c r="F73" s="159"/>
      <c r="G73" s="137"/>
      <c r="H73" s="137"/>
      <c r="I73" s="137"/>
      <c r="J73" s="137"/>
      <c r="K73" s="137"/>
      <c r="L73" s="137"/>
      <c r="M73" s="129"/>
      <c r="N73" s="129"/>
      <c r="O73" s="129"/>
      <c r="P73" s="3"/>
    </row>
    <row r="74" spans="1:16" ht="18.75" customHeight="1" x14ac:dyDescent="0.2">
      <c r="C74" s="168" t="s">
        <v>152</v>
      </c>
      <c r="D74" s="169"/>
      <c r="E74" s="159"/>
      <c r="F74" s="159"/>
      <c r="G74" s="137"/>
      <c r="H74" s="137"/>
      <c r="I74" s="137"/>
      <c r="J74" s="137"/>
      <c r="K74" s="137"/>
      <c r="L74" s="137"/>
      <c r="M74" s="129"/>
      <c r="N74" s="129"/>
      <c r="O74" s="129"/>
      <c r="P74" s="3"/>
    </row>
    <row r="75" spans="1:16" ht="18.75" customHeight="1" x14ac:dyDescent="0.2">
      <c r="C75" s="8"/>
      <c r="D75" s="8"/>
      <c r="E75" s="50"/>
      <c r="F75" s="50"/>
      <c r="G75" s="8"/>
      <c r="H75" s="8"/>
      <c r="I75" s="8"/>
      <c r="J75" s="8"/>
      <c r="K75" s="8"/>
      <c r="L75" s="8"/>
      <c r="M75" s="51"/>
      <c r="N75" s="51"/>
      <c r="O75" s="51"/>
      <c r="P75" s="3"/>
    </row>
    <row r="76" spans="1:16" ht="18.75" customHeight="1" x14ac:dyDescent="0.2">
      <c r="A76" s="46">
        <v>5</v>
      </c>
      <c r="B76" s="112" t="s">
        <v>155</v>
      </c>
      <c r="C76" s="112"/>
      <c r="D76" s="112"/>
      <c r="E76" s="112"/>
      <c r="F76" s="112"/>
      <c r="G76" s="112"/>
      <c r="H76" s="112"/>
      <c r="I76" s="112"/>
      <c r="J76" s="112"/>
      <c r="K76" s="112"/>
      <c r="L76" s="112"/>
      <c r="M76" s="112"/>
      <c r="N76" s="112"/>
      <c r="O76" s="112"/>
      <c r="P76" s="112"/>
    </row>
    <row r="77" spans="1:16" ht="18.75" customHeight="1" x14ac:dyDescent="0.2">
      <c r="C77" s="157" t="s">
        <v>36</v>
      </c>
      <c r="D77" s="157"/>
      <c r="E77" s="157"/>
      <c r="F77" s="157" t="s">
        <v>37</v>
      </c>
      <c r="G77" s="157"/>
      <c r="H77" s="157" t="s">
        <v>38</v>
      </c>
      <c r="I77" s="157"/>
      <c r="J77" s="157"/>
      <c r="K77" s="157"/>
      <c r="L77" s="157" t="s">
        <v>39</v>
      </c>
      <c r="M77" s="157"/>
      <c r="N77" s="157"/>
      <c r="O77" s="16"/>
    </row>
    <row r="78" spans="1:16" ht="18.75" customHeight="1" x14ac:dyDescent="0.2">
      <c r="C78" s="194" t="s">
        <v>133</v>
      </c>
      <c r="D78" s="195"/>
      <c r="E78" s="196"/>
      <c r="F78" s="159" t="s">
        <v>136</v>
      </c>
      <c r="G78" s="159"/>
      <c r="H78" s="137" t="s">
        <v>117</v>
      </c>
      <c r="I78" s="137"/>
      <c r="J78" s="137"/>
      <c r="K78" s="137"/>
      <c r="L78" s="129">
        <v>5000</v>
      </c>
      <c r="M78" s="129"/>
      <c r="N78" s="129"/>
      <c r="O78" s="12"/>
    </row>
    <row r="79" spans="1:16" ht="18.75" customHeight="1" x14ac:dyDescent="0.2">
      <c r="C79" s="194" t="s">
        <v>134</v>
      </c>
      <c r="D79" s="195"/>
      <c r="E79" s="196"/>
      <c r="F79" s="159" t="s">
        <v>136</v>
      </c>
      <c r="G79" s="159"/>
      <c r="H79" s="137" t="s">
        <v>63</v>
      </c>
      <c r="I79" s="137"/>
      <c r="J79" s="137"/>
      <c r="K79" s="137"/>
      <c r="L79" s="129">
        <v>10000</v>
      </c>
      <c r="M79" s="129"/>
      <c r="N79" s="129"/>
      <c r="O79" s="3"/>
    </row>
    <row r="80" spans="1:16" ht="18.75" customHeight="1" x14ac:dyDescent="0.2">
      <c r="C80" s="194" t="s">
        <v>135</v>
      </c>
      <c r="D80" s="195"/>
      <c r="E80" s="196"/>
      <c r="F80" s="159" t="s">
        <v>136</v>
      </c>
      <c r="G80" s="159"/>
      <c r="H80" s="137" t="s">
        <v>63</v>
      </c>
      <c r="I80" s="137"/>
      <c r="J80" s="137"/>
      <c r="K80" s="137"/>
      <c r="L80" s="129">
        <v>10000</v>
      </c>
      <c r="M80" s="129"/>
      <c r="N80" s="129"/>
      <c r="O80" s="3"/>
    </row>
    <row r="81" spans="1:16" ht="18.75" customHeight="1" x14ac:dyDescent="0.2">
      <c r="C81" s="137"/>
      <c r="D81" s="137"/>
      <c r="E81" s="137"/>
      <c r="F81" s="159"/>
      <c r="G81" s="159"/>
      <c r="H81" s="137"/>
      <c r="I81" s="137"/>
      <c r="J81" s="137"/>
      <c r="K81" s="137"/>
      <c r="L81" s="129"/>
      <c r="M81" s="129"/>
      <c r="N81" s="129"/>
      <c r="O81" s="3"/>
    </row>
    <row r="82" spans="1:16" ht="18.75" customHeight="1" x14ac:dyDescent="0.2">
      <c r="C82" s="137"/>
      <c r="D82" s="137"/>
      <c r="E82" s="137"/>
      <c r="F82" s="159"/>
      <c r="G82" s="159"/>
      <c r="H82" s="137"/>
      <c r="I82" s="137"/>
      <c r="J82" s="137"/>
      <c r="K82" s="137"/>
      <c r="L82" s="129"/>
      <c r="M82" s="129"/>
      <c r="N82" s="129"/>
      <c r="O82" s="3"/>
    </row>
    <row r="83" spans="1:16" ht="14.25" customHeight="1" x14ac:dyDescent="0.2">
      <c r="C83" s="8"/>
      <c r="D83" s="8"/>
      <c r="E83" s="8"/>
      <c r="F83" s="50"/>
      <c r="G83" s="50"/>
      <c r="H83" s="8"/>
      <c r="I83" s="8"/>
      <c r="J83" s="8"/>
      <c r="K83" s="8"/>
      <c r="L83" s="51"/>
      <c r="M83" s="51"/>
      <c r="N83" s="51"/>
      <c r="O83" s="3"/>
    </row>
    <row r="84" spans="1:16" ht="18.75" customHeight="1" x14ac:dyDescent="0.2">
      <c r="A84" s="46">
        <v>6</v>
      </c>
      <c r="B84" s="112" t="s">
        <v>141</v>
      </c>
      <c r="C84" s="112"/>
      <c r="D84" s="112"/>
      <c r="E84" s="112"/>
      <c r="F84" s="112"/>
      <c r="G84" s="112"/>
      <c r="H84" s="112"/>
      <c r="I84" s="112"/>
      <c r="J84" s="112"/>
      <c r="K84" s="112"/>
      <c r="L84" s="112"/>
      <c r="M84" s="112"/>
      <c r="N84" s="112"/>
      <c r="O84" s="112"/>
      <c r="P84" s="112"/>
    </row>
    <row r="85" spans="1:16" ht="52.5" customHeight="1" x14ac:dyDescent="0.2">
      <c r="C85" s="191" t="s">
        <v>179</v>
      </c>
      <c r="D85" s="192"/>
      <c r="E85" s="192"/>
      <c r="F85" s="192"/>
      <c r="G85" s="192"/>
      <c r="H85" s="192"/>
      <c r="I85" s="192"/>
      <c r="J85" s="192"/>
      <c r="K85" s="192"/>
      <c r="L85" s="192"/>
      <c r="M85" s="192"/>
      <c r="N85" s="192"/>
      <c r="O85" s="192"/>
      <c r="P85" s="193"/>
    </row>
    <row r="87" spans="1:16" ht="18.75" customHeight="1" x14ac:dyDescent="0.2">
      <c r="A87" s="46">
        <v>7</v>
      </c>
      <c r="B87" s="134" t="s">
        <v>142</v>
      </c>
      <c r="C87" s="134"/>
      <c r="D87" s="134"/>
      <c r="E87" s="134"/>
      <c r="F87" s="134"/>
      <c r="G87" s="134"/>
      <c r="H87" s="134"/>
      <c r="I87" s="134"/>
      <c r="J87" s="134"/>
      <c r="K87" s="134"/>
      <c r="L87" s="134"/>
      <c r="M87" s="134"/>
      <c r="N87" s="134"/>
      <c r="O87" s="134"/>
      <c r="P87" s="134"/>
    </row>
    <row r="88" spans="1:16" ht="52.5" customHeight="1" x14ac:dyDescent="0.2">
      <c r="C88" s="191" t="s">
        <v>180</v>
      </c>
      <c r="D88" s="192"/>
      <c r="E88" s="192"/>
      <c r="F88" s="192"/>
      <c r="G88" s="192"/>
      <c r="H88" s="192"/>
      <c r="I88" s="192"/>
      <c r="J88" s="192"/>
      <c r="K88" s="192"/>
      <c r="L88" s="192"/>
      <c r="M88" s="192"/>
      <c r="N88" s="192"/>
      <c r="O88" s="192"/>
      <c r="P88" s="193"/>
    </row>
    <row r="89" spans="1:16" ht="14.25" customHeight="1" x14ac:dyDescent="0.2">
      <c r="C89" s="49"/>
      <c r="D89" s="49"/>
      <c r="E89" s="49"/>
      <c r="F89" s="49"/>
      <c r="G89" s="49"/>
      <c r="H89" s="49"/>
      <c r="I89" s="49"/>
      <c r="J89" s="49"/>
      <c r="K89" s="49"/>
      <c r="L89" s="49"/>
      <c r="M89" s="49"/>
      <c r="N89" s="49"/>
      <c r="O89" s="49"/>
      <c r="P89" s="49"/>
    </row>
    <row r="91" spans="1:16" ht="18.75" customHeight="1" x14ac:dyDescent="0.2">
      <c r="A91" s="46">
        <v>8</v>
      </c>
      <c r="B91" s="96" t="s">
        <v>82</v>
      </c>
      <c r="C91" s="96"/>
      <c r="D91" s="96"/>
      <c r="E91" s="96"/>
      <c r="F91" s="96"/>
      <c r="G91" s="96"/>
      <c r="H91" s="96"/>
      <c r="I91" s="96"/>
      <c r="J91" s="96"/>
      <c r="K91" s="96"/>
      <c r="L91" s="96"/>
      <c r="M91" s="96"/>
      <c r="N91" s="96"/>
      <c r="O91" s="96"/>
      <c r="P91" s="96"/>
    </row>
    <row r="92" spans="1:16" ht="52.5" customHeight="1" x14ac:dyDescent="0.2">
      <c r="C92" s="191" t="s">
        <v>145</v>
      </c>
      <c r="D92" s="192"/>
      <c r="E92" s="192"/>
      <c r="F92" s="192"/>
      <c r="G92" s="192"/>
      <c r="H92" s="192"/>
      <c r="I92" s="192"/>
      <c r="J92" s="192"/>
      <c r="K92" s="192"/>
      <c r="L92" s="192"/>
      <c r="M92" s="192"/>
      <c r="N92" s="192"/>
      <c r="O92" s="192"/>
      <c r="P92" s="193"/>
    </row>
    <row r="94" spans="1:16" ht="18.75" customHeight="1" x14ac:dyDescent="0.2">
      <c r="A94" s="46">
        <v>9</v>
      </c>
      <c r="B94" s="112" t="s">
        <v>85</v>
      </c>
      <c r="C94" s="112"/>
      <c r="D94" s="112"/>
      <c r="E94" s="112"/>
      <c r="F94" s="112"/>
      <c r="G94" s="112"/>
      <c r="H94" s="112"/>
      <c r="I94" s="112"/>
      <c r="J94" s="112"/>
      <c r="K94" s="112"/>
      <c r="L94" s="112"/>
      <c r="M94" s="112"/>
      <c r="N94" s="112"/>
      <c r="O94" s="112"/>
      <c r="P94" s="112"/>
    </row>
    <row r="95" spans="1:16" ht="52.5" customHeight="1" x14ac:dyDescent="0.2">
      <c r="C95" s="191" t="s">
        <v>176</v>
      </c>
      <c r="D95" s="192"/>
      <c r="E95" s="192"/>
      <c r="F95" s="192"/>
      <c r="G95" s="192"/>
      <c r="H95" s="192"/>
      <c r="I95" s="192"/>
      <c r="J95" s="192"/>
      <c r="K95" s="192"/>
      <c r="L95" s="192"/>
      <c r="M95" s="192"/>
      <c r="N95" s="192"/>
      <c r="O95" s="192"/>
      <c r="P95" s="193"/>
    </row>
    <row r="96" spans="1:16" x14ac:dyDescent="0.2">
      <c r="K96" t="s">
        <v>140</v>
      </c>
    </row>
  </sheetData>
  <mergeCells count="190">
    <mergeCell ref="N1:Q1"/>
    <mergeCell ref="A2:Q2"/>
    <mergeCell ref="A4:Q4"/>
    <mergeCell ref="B6:F6"/>
    <mergeCell ref="G6:K6"/>
    <mergeCell ref="L6:M6"/>
    <mergeCell ref="N6:P6"/>
    <mergeCell ref="C11:P11"/>
    <mergeCell ref="C12:P12"/>
    <mergeCell ref="B7:F7"/>
    <mergeCell ref="G7:K7"/>
    <mergeCell ref="L7:M7"/>
    <mergeCell ref="N7:P7"/>
    <mergeCell ref="C8:Q8"/>
    <mergeCell ref="B10:P10"/>
    <mergeCell ref="C18:D18"/>
    <mergeCell ref="E18:F18"/>
    <mergeCell ref="G18:H18"/>
    <mergeCell ref="I18:J18"/>
    <mergeCell ref="C19:D19"/>
    <mergeCell ref="E19:F19"/>
    <mergeCell ref="G19:H19"/>
    <mergeCell ref="I19:J19"/>
    <mergeCell ref="C14:D14"/>
    <mergeCell ref="E14:F14"/>
    <mergeCell ref="G14:H14"/>
    <mergeCell ref="I14:J14"/>
    <mergeCell ref="C16:P16"/>
    <mergeCell ref="C17:P17"/>
    <mergeCell ref="C13:D13"/>
    <mergeCell ref="E13:F13"/>
    <mergeCell ref="G13:H13"/>
    <mergeCell ref="I13:J13"/>
    <mergeCell ref="C24:D24"/>
    <mergeCell ref="E24:F24"/>
    <mergeCell ref="G24:H24"/>
    <mergeCell ref="I24:J24"/>
    <mergeCell ref="C26:P26"/>
    <mergeCell ref="C27:P27"/>
    <mergeCell ref="C21:P21"/>
    <mergeCell ref="C22:P22"/>
    <mergeCell ref="C23:D23"/>
    <mergeCell ref="E23:F23"/>
    <mergeCell ref="G23:H23"/>
    <mergeCell ref="I23:J23"/>
    <mergeCell ref="C31:N31"/>
    <mergeCell ref="C32:P32"/>
    <mergeCell ref="C33:D33"/>
    <mergeCell ref="E33:F33"/>
    <mergeCell ref="G33:H33"/>
    <mergeCell ref="I33:J33"/>
    <mergeCell ref="C28:D28"/>
    <mergeCell ref="E28:F28"/>
    <mergeCell ref="G28:H28"/>
    <mergeCell ref="I28:J28"/>
    <mergeCell ref="C29:D29"/>
    <mergeCell ref="E29:F29"/>
    <mergeCell ref="G29:H29"/>
    <mergeCell ref="I29:J29"/>
    <mergeCell ref="C38:D38"/>
    <mergeCell ref="E38:F38"/>
    <mergeCell ref="G38:H38"/>
    <mergeCell ref="I38:J38"/>
    <mergeCell ref="C39:D39"/>
    <mergeCell ref="E39:F39"/>
    <mergeCell ref="G39:H39"/>
    <mergeCell ref="I39:J39"/>
    <mergeCell ref="C34:D34"/>
    <mergeCell ref="E34:F34"/>
    <mergeCell ref="G34:H34"/>
    <mergeCell ref="I34:J34"/>
    <mergeCell ref="C36:P36"/>
    <mergeCell ref="C37:P37"/>
    <mergeCell ref="C45:D45"/>
    <mergeCell ref="E45:P45"/>
    <mergeCell ref="C46:D46"/>
    <mergeCell ref="E46:P46"/>
    <mergeCell ref="C47:D47"/>
    <mergeCell ref="E47:P47"/>
    <mergeCell ref="B41:P41"/>
    <mergeCell ref="C42:D42"/>
    <mergeCell ref="E42:P42"/>
    <mergeCell ref="C43:D43"/>
    <mergeCell ref="E43:P43"/>
    <mergeCell ref="C44:D44"/>
    <mergeCell ref="E44:P44"/>
    <mergeCell ref="B52:B53"/>
    <mergeCell ref="C52:D52"/>
    <mergeCell ref="E52:F52"/>
    <mergeCell ref="G52:P52"/>
    <mergeCell ref="C53:D53"/>
    <mergeCell ref="E53:F53"/>
    <mergeCell ref="G53:P53"/>
    <mergeCell ref="C48:D48"/>
    <mergeCell ref="E48:P48"/>
    <mergeCell ref="B50:P50"/>
    <mergeCell ref="C51:D51"/>
    <mergeCell ref="E51:F51"/>
    <mergeCell ref="G51:P51"/>
    <mergeCell ref="B57:P57"/>
    <mergeCell ref="C59:D59"/>
    <mergeCell ref="E59:F59"/>
    <mergeCell ref="G59:H59"/>
    <mergeCell ref="I59:J59"/>
    <mergeCell ref="K59:L59"/>
    <mergeCell ref="M59:N59"/>
    <mergeCell ref="B54:B55"/>
    <mergeCell ref="C54:D54"/>
    <mergeCell ref="E54:F54"/>
    <mergeCell ref="G54:P54"/>
    <mergeCell ref="C55:D55"/>
    <mergeCell ref="E55:F55"/>
    <mergeCell ref="G55:P55"/>
    <mergeCell ref="C61:P61"/>
    <mergeCell ref="B69:P69"/>
    <mergeCell ref="C70:D70"/>
    <mergeCell ref="E70:F70"/>
    <mergeCell ref="G70:H70"/>
    <mergeCell ref="I70:L70"/>
    <mergeCell ref="M70:O70"/>
    <mergeCell ref="K67:L67"/>
    <mergeCell ref="M67:N67"/>
    <mergeCell ref="I66:J67"/>
    <mergeCell ref="K66:L66"/>
    <mergeCell ref="M66:N66"/>
    <mergeCell ref="K62:L62"/>
    <mergeCell ref="M62:N62"/>
    <mergeCell ref="K63:L63"/>
    <mergeCell ref="M63:N63"/>
    <mergeCell ref="C62:H63"/>
    <mergeCell ref="I62:J63"/>
    <mergeCell ref="C64:H67"/>
    <mergeCell ref="I64:J65"/>
    <mergeCell ref="K64:L64"/>
    <mergeCell ref="M64:N64"/>
    <mergeCell ref="K65:L65"/>
    <mergeCell ref="M65:N65"/>
    <mergeCell ref="C71:D71"/>
    <mergeCell ref="E71:F71"/>
    <mergeCell ref="G71:H71"/>
    <mergeCell ref="I71:L71"/>
    <mergeCell ref="M71:O71"/>
    <mergeCell ref="C72:D72"/>
    <mergeCell ref="E72:F72"/>
    <mergeCell ref="G72:H72"/>
    <mergeCell ref="I72:L72"/>
    <mergeCell ref="M72:O72"/>
    <mergeCell ref="C73:D73"/>
    <mergeCell ref="E73:F73"/>
    <mergeCell ref="G73:H73"/>
    <mergeCell ref="I73:L73"/>
    <mergeCell ref="M73:O73"/>
    <mergeCell ref="C74:D74"/>
    <mergeCell ref="E74:F74"/>
    <mergeCell ref="G74:H74"/>
    <mergeCell ref="I74:L74"/>
    <mergeCell ref="M74:O74"/>
    <mergeCell ref="L79:N79"/>
    <mergeCell ref="C80:E80"/>
    <mergeCell ref="F80:G80"/>
    <mergeCell ref="H80:K80"/>
    <mergeCell ref="L80:N80"/>
    <mergeCell ref="B76:P76"/>
    <mergeCell ref="C77:E77"/>
    <mergeCell ref="F77:G77"/>
    <mergeCell ref="H77:K77"/>
    <mergeCell ref="L77:N77"/>
    <mergeCell ref="C78:E78"/>
    <mergeCell ref="F78:G78"/>
    <mergeCell ref="H78:K78"/>
    <mergeCell ref="L78:N78"/>
    <mergeCell ref="C79:E79"/>
    <mergeCell ref="F79:G79"/>
    <mergeCell ref="H79:K79"/>
    <mergeCell ref="B94:P94"/>
    <mergeCell ref="C95:P95"/>
    <mergeCell ref="B84:P84"/>
    <mergeCell ref="C85:P85"/>
    <mergeCell ref="B87:P87"/>
    <mergeCell ref="C88:P88"/>
    <mergeCell ref="B91:P91"/>
    <mergeCell ref="C92:P92"/>
    <mergeCell ref="C81:E81"/>
    <mergeCell ref="F81:G81"/>
    <mergeCell ref="H81:K81"/>
    <mergeCell ref="L81:N81"/>
    <mergeCell ref="C82:E82"/>
    <mergeCell ref="F82:G82"/>
    <mergeCell ref="H82:K82"/>
    <mergeCell ref="L82:N82"/>
  </mergeCells>
  <phoneticPr fontId="1"/>
  <conditionalFormatting sqref="C43:D48">
    <cfRule type="expression" dxfId="3" priority="3">
      <formula>$C43=""</formula>
    </cfRule>
  </conditionalFormatting>
  <conditionalFormatting sqref="E43">
    <cfRule type="expression" dxfId="2" priority="2">
      <formula>$C43=""</formula>
    </cfRule>
  </conditionalFormatting>
  <conditionalFormatting sqref="E44:J48">
    <cfRule type="expression" dxfId="1" priority="1">
      <formula>$C44=""</formula>
    </cfRule>
  </conditionalFormatting>
  <dataValidations count="5">
    <dataValidation type="list" allowBlank="1" showInputMessage="1" showErrorMessage="1" sqref="I71:I75" xr:uid="{026971C9-3692-40DD-A901-CB63AA5BFDF3}">
      <formula1>"学校から依頼した,地教委から依頼した"</formula1>
    </dataValidation>
    <dataValidation type="list" allowBlank="1" showInputMessage="1" showErrorMessage="1" sqref="G71:G75" xr:uid="{F76FE4B1-0DC2-4684-A992-E812C93E205E}">
      <formula1>"夜間のみ,昼夜とも"</formula1>
    </dataValidation>
    <dataValidation type="list" allowBlank="1" sqref="E71:E75" xr:uid="{AB205FB7-0FFE-473F-85E5-8107AEDC50A1}">
      <formula1>"１日,２日,３日,４日,５日"</formula1>
    </dataValidation>
    <dataValidation type="list" allowBlank="1" showInputMessage="1" showErrorMessage="1" sqref="M67:N67 M63:N63 M65" xr:uid="{7B78DB79-F285-4440-82E3-08A6360AD060}">
      <formula1>"含む,含まない"</formula1>
    </dataValidation>
    <dataValidation type="list" allowBlank="1" showInputMessage="1" showErrorMessage="1" sqref="K29 K34 K14 K19 K24 C14:E14 C19:E19 C24:E24 C29:E29 C34:E34 C39:E39 G14 G19 G24 G29 G34 G39 I14 I19 I24 I29 I34 I39 K39" xr:uid="{9176DAD0-D46D-4E1F-A983-5AB194308623}">
      <formula1>"○"</formula1>
    </dataValidation>
  </dataValidations>
  <pageMargins left="0.49" right="0.4" top="0.48" bottom="0.26" header="0.3" footer="0.19"/>
  <pageSetup paperSize="9" scale="95" orientation="portrait" r:id="rId1"/>
  <headerFooter>
    <oddHeader>&amp;L（別紙様式７）</oddHeader>
  </headerFooter>
  <rowBreaks count="1" manualBreakCount="1">
    <brk id="56" max="16" man="1"/>
  </rowBreaks>
  <ignoredErrors>
    <ignoredError sqref="C43:C48 M5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38100</xdr:colOff>
                    <xdr:row>61</xdr:row>
                    <xdr:rowOff>139700</xdr:rowOff>
                  </from>
                  <to>
                    <xdr:col>2</xdr:col>
                    <xdr:colOff>349250</xdr:colOff>
                    <xdr:row>62</xdr:row>
                    <xdr:rowOff>127000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44450</xdr:colOff>
                    <xdr:row>64</xdr:row>
                    <xdr:rowOff>133350</xdr:rowOff>
                  </from>
                  <to>
                    <xdr:col>2</xdr:col>
                    <xdr:colOff>349250</xdr:colOff>
                    <xdr:row>65</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51595DC-E341-4E38-BF5B-C754DBBD6DCA}">
          <x14:formula1>
            <xm:f>リスト!$B$1:$B$12</xm:f>
          </x14:formula1>
          <xm:sqref>C52:D55</xm:sqref>
        </x14:dataValidation>
        <x14:dataValidation type="list" allowBlank="1" showInputMessage="1" showErrorMessage="1" xr:uid="{2F433939-11E4-428B-AB20-6E505616A0B2}">
          <x14:formula1>
            <xm:f>リスト!$A$1:$A$26</xm:f>
          </x14:formula1>
          <xm:sqref>E59:F59 I59:J59</xm:sqref>
        </x14:dataValidation>
        <x14:dataValidation type="list" allowBlank="1" xr:uid="{607F91C3-25B9-4D4D-9A8F-D53A01468286}">
          <x14:formula1>
            <xm:f>リスト!$C$1:$C$17</xm:f>
          </x14:formula1>
          <xm:sqref>H78:K89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39C9-9335-4805-B094-1A185A9FF280}">
  <dimension ref="A1:Y4"/>
  <sheetViews>
    <sheetView workbookViewId="0">
      <selection activeCell="A4" sqref="A4:Q4"/>
    </sheetView>
  </sheetViews>
  <sheetFormatPr defaultRowHeight="14" x14ac:dyDescent="0.2"/>
  <cols>
    <col min="1" max="1" width="14.08203125" customWidth="1"/>
    <col min="249" max="249" width="14.08203125" customWidth="1"/>
    <col min="505" max="505" width="14.08203125" customWidth="1"/>
    <col min="761" max="761" width="14.08203125" customWidth="1"/>
    <col min="1017" max="1017" width="14.08203125" customWidth="1"/>
    <col min="1273" max="1273" width="14.08203125" customWidth="1"/>
    <col min="1529" max="1529" width="14.08203125" customWidth="1"/>
    <col min="1785" max="1785" width="14.08203125" customWidth="1"/>
    <col min="2041" max="2041" width="14.08203125" customWidth="1"/>
    <col min="2297" max="2297" width="14.08203125" customWidth="1"/>
    <col min="2553" max="2553" width="14.08203125" customWidth="1"/>
    <col min="2809" max="2809" width="14.08203125" customWidth="1"/>
    <col min="3065" max="3065" width="14.08203125" customWidth="1"/>
    <col min="3321" max="3321" width="14.08203125" customWidth="1"/>
    <col min="3577" max="3577" width="14.08203125" customWidth="1"/>
    <col min="3833" max="3833" width="14.08203125" customWidth="1"/>
    <col min="4089" max="4089" width="14.08203125" customWidth="1"/>
    <col min="4345" max="4345" width="14.08203125" customWidth="1"/>
    <col min="4601" max="4601" width="14.08203125" customWidth="1"/>
    <col min="4857" max="4857" width="14.08203125" customWidth="1"/>
    <col min="5113" max="5113" width="14.08203125" customWidth="1"/>
    <col min="5369" max="5369" width="14.08203125" customWidth="1"/>
    <col min="5625" max="5625" width="14.08203125" customWidth="1"/>
    <col min="5881" max="5881" width="14.08203125" customWidth="1"/>
    <col min="6137" max="6137" width="14.08203125" customWidth="1"/>
    <col min="6393" max="6393" width="14.08203125" customWidth="1"/>
    <col min="6649" max="6649" width="14.08203125" customWidth="1"/>
    <col min="6905" max="6905" width="14.08203125" customWidth="1"/>
    <col min="7161" max="7161" width="14.08203125" customWidth="1"/>
    <col min="7417" max="7417" width="14.08203125" customWidth="1"/>
    <col min="7673" max="7673" width="14.08203125" customWidth="1"/>
    <col min="7929" max="7929" width="14.08203125" customWidth="1"/>
    <col min="8185" max="8185" width="14.08203125" customWidth="1"/>
    <col min="8441" max="8441" width="14.08203125" customWidth="1"/>
    <col min="8697" max="8697" width="14.08203125" customWidth="1"/>
    <col min="8953" max="8953" width="14.08203125" customWidth="1"/>
    <col min="9209" max="9209" width="14.08203125" customWidth="1"/>
    <col min="9465" max="9465" width="14.08203125" customWidth="1"/>
    <col min="9721" max="9721" width="14.08203125" customWidth="1"/>
    <col min="9977" max="9977" width="14.08203125" customWidth="1"/>
    <col min="10233" max="10233" width="14.08203125" customWidth="1"/>
    <col min="10489" max="10489" width="14.08203125" customWidth="1"/>
    <col min="10745" max="10745" width="14.08203125" customWidth="1"/>
    <col min="11001" max="11001" width="14.08203125" customWidth="1"/>
    <col min="11257" max="11257" width="14.08203125" customWidth="1"/>
    <col min="11513" max="11513" width="14.08203125" customWidth="1"/>
    <col min="11769" max="11769" width="14.08203125" customWidth="1"/>
    <col min="12025" max="12025" width="14.08203125" customWidth="1"/>
    <col min="12281" max="12281" width="14.08203125" customWidth="1"/>
    <col min="12537" max="12537" width="14.08203125" customWidth="1"/>
    <col min="12793" max="12793" width="14.08203125" customWidth="1"/>
    <col min="13049" max="13049" width="14.08203125" customWidth="1"/>
    <col min="13305" max="13305" width="14.08203125" customWidth="1"/>
    <col min="13561" max="13561" width="14.08203125" customWidth="1"/>
    <col min="13817" max="13817" width="14.08203125" customWidth="1"/>
    <col min="14073" max="14073" width="14.08203125" customWidth="1"/>
    <col min="14329" max="14329" width="14.08203125" customWidth="1"/>
    <col min="14585" max="14585" width="14.08203125" customWidth="1"/>
    <col min="14841" max="14841" width="14.08203125" customWidth="1"/>
    <col min="15097" max="15097" width="14.08203125" customWidth="1"/>
    <col min="15353" max="15353" width="14.08203125" customWidth="1"/>
    <col min="15609" max="15609" width="14.08203125" customWidth="1"/>
    <col min="15865" max="15865" width="14.08203125" customWidth="1"/>
    <col min="16121" max="16121" width="14.08203125" customWidth="1"/>
  </cols>
  <sheetData>
    <row r="1" spans="1:25" x14ac:dyDescent="0.2">
      <c r="B1" s="205" t="s">
        <v>87</v>
      </c>
      <c r="C1" s="205"/>
      <c r="D1" s="205"/>
      <c r="E1" s="205"/>
      <c r="F1" s="205"/>
      <c r="G1" s="205"/>
      <c r="H1" s="205"/>
      <c r="I1" s="205"/>
      <c r="J1" s="205"/>
      <c r="K1" s="205"/>
      <c r="L1" s="205"/>
      <c r="M1" s="205"/>
      <c r="N1" s="205"/>
      <c r="O1" s="205"/>
      <c r="P1" s="205"/>
      <c r="Q1" s="205"/>
      <c r="R1" s="205"/>
      <c r="S1" s="205"/>
      <c r="T1" s="205"/>
      <c r="U1" s="205"/>
      <c r="V1" s="205"/>
      <c r="W1" s="205"/>
      <c r="X1" s="205"/>
      <c r="Y1" s="205"/>
    </row>
    <row r="2" spans="1:25" ht="16.5" x14ac:dyDescent="0.5">
      <c r="A2" s="20"/>
      <c r="B2" s="206" t="s">
        <v>88</v>
      </c>
      <c r="C2" s="206"/>
      <c r="D2" s="206"/>
      <c r="E2" s="206"/>
      <c r="F2" s="206" t="s">
        <v>89</v>
      </c>
      <c r="G2" s="206"/>
      <c r="H2" s="206"/>
      <c r="I2" s="206"/>
      <c r="J2" s="206" t="s">
        <v>90</v>
      </c>
      <c r="K2" s="206"/>
      <c r="L2" s="206"/>
      <c r="M2" s="206"/>
      <c r="N2" s="206" t="s">
        <v>91</v>
      </c>
      <c r="O2" s="206"/>
      <c r="P2" s="206"/>
      <c r="Q2" s="206"/>
      <c r="R2" s="206" t="s">
        <v>92</v>
      </c>
      <c r="S2" s="206"/>
      <c r="T2" s="206"/>
      <c r="U2" s="206"/>
      <c r="V2" s="206" t="s">
        <v>93</v>
      </c>
      <c r="W2" s="206"/>
      <c r="X2" s="206"/>
      <c r="Y2" s="206"/>
    </row>
    <row r="3" spans="1:25" ht="24" x14ac:dyDescent="0.5">
      <c r="A3" s="21" t="s">
        <v>94</v>
      </c>
      <c r="B3" s="22" t="s">
        <v>95</v>
      </c>
      <c r="C3" s="22" t="s">
        <v>96</v>
      </c>
      <c r="D3" s="22" t="s">
        <v>97</v>
      </c>
      <c r="E3" s="22" t="s">
        <v>98</v>
      </c>
      <c r="F3" s="22" t="s">
        <v>95</v>
      </c>
      <c r="G3" s="22" t="s">
        <v>96</v>
      </c>
      <c r="H3" s="22" t="s">
        <v>97</v>
      </c>
      <c r="I3" s="22" t="s">
        <v>98</v>
      </c>
      <c r="J3" s="22" t="s">
        <v>95</v>
      </c>
      <c r="K3" s="22" t="s">
        <v>96</v>
      </c>
      <c r="L3" s="22" t="s">
        <v>97</v>
      </c>
      <c r="M3" s="22" t="s">
        <v>98</v>
      </c>
      <c r="N3" s="22" t="s">
        <v>95</v>
      </c>
      <c r="O3" s="22" t="s">
        <v>96</v>
      </c>
      <c r="P3" s="22" t="s">
        <v>97</v>
      </c>
      <c r="Q3" s="22" t="s">
        <v>98</v>
      </c>
      <c r="R3" s="22" t="s">
        <v>95</v>
      </c>
      <c r="S3" s="22" t="s">
        <v>96</v>
      </c>
      <c r="T3" s="22" t="s">
        <v>97</v>
      </c>
      <c r="U3" s="22" t="s">
        <v>98</v>
      </c>
      <c r="V3" s="22" t="s">
        <v>95</v>
      </c>
      <c r="W3" s="22" t="s">
        <v>96</v>
      </c>
      <c r="X3" s="22" t="s">
        <v>97</v>
      </c>
      <c r="Y3" s="22" t="s">
        <v>98</v>
      </c>
    </row>
    <row r="4" spans="1:25" ht="16.5" x14ac:dyDescent="0.2">
      <c r="A4" s="23">
        <f>'R８報告書'!$B$7</f>
        <v>0</v>
      </c>
      <c r="B4" s="24">
        <f>'R８報告書'!$C$14</f>
        <v>0</v>
      </c>
      <c r="C4" s="24">
        <f>'R８報告書'!$E$14</f>
        <v>0</v>
      </c>
      <c r="D4" s="24">
        <f>'R８報告書'!$G$14</f>
        <v>0</v>
      </c>
      <c r="E4" s="24">
        <f>'R８報告書'!$I$14</f>
        <v>0</v>
      </c>
      <c r="F4" s="24">
        <f>'R８報告書'!$C$19</f>
        <v>0</v>
      </c>
      <c r="G4" s="24">
        <f>'R８報告書'!$E$19</f>
        <v>0</v>
      </c>
      <c r="H4" s="24">
        <f>'R８報告書'!$G$19</f>
        <v>0</v>
      </c>
      <c r="I4" s="24">
        <f>'R８報告書'!$I$19</f>
        <v>0</v>
      </c>
      <c r="J4" s="24">
        <f>'R８報告書'!$C$24</f>
        <v>0</v>
      </c>
      <c r="K4" s="24">
        <f>'R８報告書'!$E$24</f>
        <v>0</v>
      </c>
      <c r="L4" s="24">
        <f>'R８報告書'!$G$24</f>
        <v>0</v>
      </c>
      <c r="M4" s="24">
        <f>'R８報告書'!$I$24</f>
        <v>0</v>
      </c>
      <c r="N4" s="24">
        <f>'R８報告書'!$C$29</f>
        <v>0</v>
      </c>
      <c r="O4" s="24">
        <f>'R８報告書'!$E$29</f>
        <v>0</v>
      </c>
      <c r="P4" s="24">
        <f>'R８報告書'!$G$29</f>
        <v>0</v>
      </c>
      <c r="Q4" s="24">
        <f>'R８報告書'!$I$29</f>
        <v>0</v>
      </c>
      <c r="R4" s="24">
        <f>'R８報告書'!$C$34</f>
        <v>0</v>
      </c>
      <c r="S4" s="24">
        <f>'R８報告書'!$E$34</f>
        <v>0</v>
      </c>
      <c r="T4" s="24">
        <f>'R８報告書'!$G$34</f>
        <v>0</v>
      </c>
      <c r="U4" s="24">
        <f>'R８報告書'!$I$34</f>
        <v>0</v>
      </c>
      <c r="V4" s="24">
        <f>'R８報告書'!$C$39</f>
        <v>0</v>
      </c>
      <c r="W4" s="24">
        <f>'R８報告書'!$E$39</f>
        <v>0</v>
      </c>
      <c r="X4" s="24">
        <f>'R８報告書'!$G$39</f>
        <v>0</v>
      </c>
      <c r="Y4" s="24">
        <f>'R８報告書'!$I$39</f>
        <v>0</v>
      </c>
    </row>
  </sheetData>
  <mergeCells count="7">
    <mergeCell ref="B1:Y1"/>
    <mergeCell ref="B2:E2"/>
    <mergeCell ref="F2:I2"/>
    <mergeCell ref="J2:M2"/>
    <mergeCell ref="N2:Q2"/>
    <mergeCell ref="R2:U2"/>
    <mergeCell ref="V2:Y2"/>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190E9-7455-451F-9F40-DFD611F471AC}">
  <dimension ref="A1:G7"/>
  <sheetViews>
    <sheetView workbookViewId="0">
      <selection activeCell="A4" sqref="A4:Q4"/>
    </sheetView>
  </sheetViews>
  <sheetFormatPr defaultRowHeight="14" x14ac:dyDescent="0.2"/>
  <cols>
    <col min="3" max="3" width="86.58203125" customWidth="1"/>
    <col min="259" max="259" width="86.58203125" customWidth="1"/>
    <col min="515" max="515" width="86.58203125" customWidth="1"/>
    <col min="771" max="771" width="86.58203125" customWidth="1"/>
    <col min="1027" max="1027" width="86.58203125" customWidth="1"/>
    <col min="1283" max="1283" width="86.58203125" customWidth="1"/>
    <col min="1539" max="1539" width="86.58203125" customWidth="1"/>
    <col min="1795" max="1795" width="86.58203125" customWidth="1"/>
    <col min="2051" max="2051" width="86.58203125" customWidth="1"/>
    <col min="2307" max="2307" width="86.58203125" customWidth="1"/>
    <col min="2563" max="2563" width="86.58203125" customWidth="1"/>
    <col min="2819" max="2819" width="86.58203125" customWidth="1"/>
    <col min="3075" max="3075" width="86.58203125" customWidth="1"/>
    <col min="3331" max="3331" width="86.58203125" customWidth="1"/>
    <col min="3587" max="3587" width="86.58203125" customWidth="1"/>
    <col min="3843" max="3843" width="86.58203125" customWidth="1"/>
    <col min="4099" max="4099" width="86.58203125" customWidth="1"/>
    <col min="4355" max="4355" width="86.58203125" customWidth="1"/>
    <col min="4611" max="4611" width="86.58203125" customWidth="1"/>
    <col min="4867" max="4867" width="86.58203125" customWidth="1"/>
    <col min="5123" max="5123" width="86.58203125" customWidth="1"/>
    <col min="5379" max="5379" width="86.58203125" customWidth="1"/>
    <col min="5635" max="5635" width="86.58203125" customWidth="1"/>
    <col min="5891" max="5891" width="86.58203125" customWidth="1"/>
    <col min="6147" max="6147" width="86.58203125" customWidth="1"/>
    <col min="6403" max="6403" width="86.58203125" customWidth="1"/>
    <col min="6659" max="6659" width="86.58203125" customWidth="1"/>
    <col min="6915" max="6915" width="86.58203125" customWidth="1"/>
    <col min="7171" max="7171" width="86.58203125" customWidth="1"/>
    <col min="7427" max="7427" width="86.58203125" customWidth="1"/>
    <col min="7683" max="7683" width="86.58203125" customWidth="1"/>
    <col min="7939" max="7939" width="86.58203125" customWidth="1"/>
    <col min="8195" max="8195" width="86.58203125" customWidth="1"/>
    <col min="8451" max="8451" width="86.58203125" customWidth="1"/>
    <col min="8707" max="8707" width="86.58203125" customWidth="1"/>
    <col min="8963" max="8963" width="86.58203125" customWidth="1"/>
    <col min="9219" max="9219" width="86.58203125" customWidth="1"/>
    <col min="9475" max="9475" width="86.58203125" customWidth="1"/>
    <col min="9731" max="9731" width="86.58203125" customWidth="1"/>
    <col min="9987" max="9987" width="86.58203125" customWidth="1"/>
    <col min="10243" max="10243" width="86.58203125" customWidth="1"/>
    <col min="10499" max="10499" width="86.58203125" customWidth="1"/>
    <col min="10755" max="10755" width="86.58203125" customWidth="1"/>
    <col min="11011" max="11011" width="86.58203125" customWidth="1"/>
    <col min="11267" max="11267" width="86.58203125" customWidth="1"/>
    <col min="11523" max="11523" width="86.58203125" customWidth="1"/>
    <col min="11779" max="11779" width="86.58203125" customWidth="1"/>
    <col min="12035" max="12035" width="86.58203125" customWidth="1"/>
    <col min="12291" max="12291" width="86.58203125" customWidth="1"/>
    <col min="12547" max="12547" width="86.58203125" customWidth="1"/>
    <col min="12803" max="12803" width="86.58203125" customWidth="1"/>
    <col min="13059" max="13059" width="86.58203125" customWidth="1"/>
    <col min="13315" max="13315" width="86.58203125" customWidth="1"/>
    <col min="13571" max="13571" width="86.58203125" customWidth="1"/>
    <col min="13827" max="13827" width="86.58203125" customWidth="1"/>
    <col min="14083" max="14083" width="86.58203125" customWidth="1"/>
    <col min="14339" max="14339" width="86.58203125" customWidth="1"/>
    <col min="14595" max="14595" width="86.58203125" customWidth="1"/>
    <col min="14851" max="14851" width="86.58203125" customWidth="1"/>
    <col min="15107" max="15107" width="86.58203125" customWidth="1"/>
    <col min="15363" max="15363" width="86.58203125" customWidth="1"/>
    <col min="15619" max="15619" width="86.58203125" customWidth="1"/>
    <col min="15875" max="15875" width="86.58203125" customWidth="1"/>
    <col min="16131" max="16131" width="86.58203125" customWidth="1"/>
  </cols>
  <sheetData>
    <row r="1" spans="1:7" x14ac:dyDescent="0.2">
      <c r="A1" t="s">
        <v>0</v>
      </c>
      <c r="B1" s="25" t="s">
        <v>28</v>
      </c>
      <c r="C1" s="4" t="s">
        <v>29</v>
      </c>
      <c r="D1" s="4"/>
      <c r="E1" s="4"/>
      <c r="F1" s="4"/>
      <c r="G1" s="4"/>
    </row>
    <row r="2" spans="1:7" x14ac:dyDescent="0.2">
      <c r="A2" s="26">
        <f>'R８報告書'!$B$7</f>
        <v>0</v>
      </c>
      <c r="B2" s="29" t="str">
        <f>'R８報告書'!$C43</f>
        <v/>
      </c>
      <c r="C2" s="28">
        <f>'R８報告書'!$E43</f>
        <v>0</v>
      </c>
    </row>
    <row r="3" spans="1:7" x14ac:dyDescent="0.2">
      <c r="B3" s="30" t="str">
        <f>'R８報告書'!$C44</f>
        <v/>
      </c>
      <c r="C3" s="27">
        <f>'R８報告書'!$E44</f>
        <v>0</v>
      </c>
    </row>
    <row r="4" spans="1:7" x14ac:dyDescent="0.2">
      <c r="B4" s="30" t="str">
        <f>'R８報告書'!$C45</f>
        <v/>
      </c>
      <c r="C4" s="27">
        <f>'R８報告書'!$E45</f>
        <v>0</v>
      </c>
    </row>
    <row r="5" spans="1:7" x14ac:dyDescent="0.2">
      <c r="B5" s="30" t="str">
        <f>'R８報告書'!$C46</f>
        <v/>
      </c>
      <c r="C5" s="27">
        <f>'R８報告書'!$E46</f>
        <v>0</v>
      </c>
    </row>
    <row r="6" spans="1:7" x14ac:dyDescent="0.2">
      <c r="B6" s="30" t="str">
        <f>'R８報告書'!$C47</f>
        <v/>
      </c>
      <c r="C6" s="27">
        <f>'R８報告書'!$E47</f>
        <v>0</v>
      </c>
    </row>
    <row r="7" spans="1:7" x14ac:dyDescent="0.2">
      <c r="B7" s="30" t="str">
        <f>'R８報告書'!$C48</f>
        <v/>
      </c>
      <c r="C7" s="27">
        <f>'R８報告書'!$E48</f>
        <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DD5F-69F7-45A0-99E4-1FA094AE4D0F}">
  <dimension ref="A1:N7"/>
  <sheetViews>
    <sheetView workbookViewId="0">
      <selection activeCell="A4" sqref="A4:Q4"/>
    </sheetView>
  </sheetViews>
  <sheetFormatPr defaultRowHeight="14" x14ac:dyDescent="0.2"/>
  <cols>
    <col min="2" max="2" width="13" style="10" customWidth="1"/>
    <col min="258" max="258" width="13" customWidth="1"/>
    <col min="514" max="514" width="13" customWidth="1"/>
    <col min="770" max="770" width="13" customWidth="1"/>
    <col min="1026" max="1026" width="13" customWidth="1"/>
    <col min="1282" max="1282" width="13" customWidth="1"/>
    <col min="1538" max="1538" width="13" customWidth="1"/>
    <col min="1794" max="1794" width="13" customWidth="1"/>
    <col min="2050" max="2050" width="13" customWidth="1"/>
    <col min="2306" max="2306" width="13" customWidth="1"/>
    <col min="2562" max="2562" width="13" customWidth="1"/>
    <col min="2818" max="2818" width="13" customWidth="1"/>
    <col min="3074" max="3074" width="13" customWidth="1"/>
    <col min="3330" max="3330" width="13" customWidth="1"/>
    <col min="3586" max="3586" width="13" customWidth="1"/>
    <col min="3842" max="3842" width="13" customWidth="1"/>
    <col min="4098" max="4098" width="13" customWidth="1"/>
    <col min="4354" max="4354" width="13" customWidth="1"/>
    <col min="4610" max="4610" width="13" customWidth="1"/>
    <col min="4866" max="4866" width="13" customWidth="1"/>
    <col min="5122" max="5122" width="13" customWidth="1"/>
    <col min="5378" max="5378" width="13" customWidth="1"/>
    <col min="5634" max="5634" width="13" customWidth="1"/>
    <col min="5890" max="5890" width="13" customWidth="1"/>
    <col min="6146" max="6146" width="13" customWidth="1"/>
    <col min="6402" max="6402" width="13" customWidth="1"/>
    <col min="6658" max="6658" width="13" customWidth="1"/>
    <col min="6914" max="6914" width="13" customWidth="1"/>
    <col min="7170" max="7170" width="13" customWidth="1"/>
    <col min="7426" max="7426" width="13" customWidth="1"/>
    <col min="7682" max="7682" width="13" customWidth="1"/>
    <col min="7938" max="7938" width="13" customWidth="1"/>
    <col min="8194" max="8194" width="13" customWidth="1"/>
    <col min="8450" max="8450" width="13" customWidth="1"/>
    <col min="8706" max="8706" width="13" customWidth="1"/>
    <col min="8962" max="8962" width="13" customWidth="1"/>
    <col min="9218" max="9218" width="13" customWidth="1"/>
    <col min="9474" max="9474" width="13" customWidth="1"/>
    <col min="9730" max="9730" width="13" customWidth="1"/>
    <col min="9986" max="9986" width="13" customWidth="1"/>
    <col min="10242" max="10242" width="13" customWidth="1"/>
    <col min="10498" max="10498" width="13" customWidth="1"/>
    <col min="10754" max="10754" width="13" customWidth="1"/>
    <col min="11010" max="11010" width="13" customWidth="1"/>
    <col min="11266" max="11266" width="13" customWidth="1"/>
    <col min="11522" max="11522" width="13" customWidth="1"/>
    <col min="11778" max="11778" width="13" customWidth="1"/>
    <col min="12034" max="12034" width="13" customWidth="1"/>
    <col min="12290" max="12290" width="13" customWidth="1"/>
    <col min="12546" max="12546" width="13" customWidth="1"/>
    <col min="12802" max="12802" width="13" customWidth="1"/>
    <col min="13058" max="13058" width="13" customWidth="1"/>
    <col min="13314" max="13314" width="13" customWidth="1"/>
    <col min="13570" max="13570" width="13" customWidth="1"/>
    <col min="13826" max="13826" width="13" customWidth="1"/>
    <col min="14082" max="14082" width="13" customWidth="1"/>
    <col min="14338" max="14338" width="13" customWidth="1"/>
    <col min="14594" max="14594" width="13" customWidth="1"/>
    <col min="14850" max="14850" width="13" customWidth="1"/>
    <col min="15106" max="15106" width="13" customWidth="1"/>
    <col min="15362" max="15362" width="13" customWidth="1"/>
    <col min="15618" max="15618" width="13" customWidth="1"/>
    <col min="15874" max="15874" width="13" customWidth="1"/>
    <col min="16130" max="16130" width="13" customWidth="1"/>
  </cols>
  <sheetData>
    <row r="1" spans="1:14" x14ac:dyDescent="0.2">
      <c r="B1" s="32" t="s">
        <v>100</v>
      </c>
      <c r="C1" s="207"/>
      <c r="D1" s="207"/>
      <c r="E1" s="207"/>
      <c r="F1" s="207"/>
      <c r="G1" s="207"/>
      <c r="H1" s="207"/>
      <c r="I1" s="207"/>
      <c r="J1" s="207"/>
      <c r="K1" s="207"/>
      <c r="L1" s="207"/>
      <c r="M1" s="207"/>
      <c r="N1" s="207"/>
    </row>
    <row r="2" spans="1:14" x14ac:dyDescent="0.2">
      <c r="A2" t="s">
        <v>0</v>
      </c>
      <c r="B2" s="36" t="s">
        <v>114</v>
      </c>
      <c r="C2" s="33" t="s">
        <v>101</v>
      </c>
      <c r="D2" s="33" t="s">
        <v>102</v>
      </c>
      <c r="E2" s="33" t="s">
        <v>103</v>
      </c>
      <c r="F2" s="33" t="s">
        <v>104</v>
      </c>
      <c r="G2" s="33" t="s">
        <v>105</v>
      </c>
      <c r="H2" s="33" t="s">
        <v>106</v>
      </c>
      <c r="I2" s="33" t="s">
        <v>107</v>
      </c>
      <c r="J2" s="33" t="s">
        <v>108</v>
      </c>
      <c r="K2" s="33" t="s">
        <v>109</v>
      </c>
      <c r="L2" s="34" t="s">
        <v>110</v>
      </c>
      <c r="M2" s="34" t="s">
        <v>111</v>
      </c>
      <c r="N2" s="33" t="s">
        <v>112</v>
      </c>
    </row>
    <row r="3" spans="1:14" x14ac:dyDescent="0.2">
      <c r="A3" s="26">
        <f>'R８報告書'!$B$7</f>
        <v>0</v>
      </c>
      <c r="B3" s="10">
        <f>SUM('R８報告書'!$E$52:$E$53)</f>
        <v>0</v>
      </c>
      <c r="C3">
        <f>COUNTIF('R８報告書'!$C$52:$C$53,"国語")</f>
        <v>0</v>
      </c>
      <c r="D3">
        <f>COUNTIF('R８報告書'!$C$52:$C$53,"社会")</f>
        <v>0</v>
      </c>
      <c r="E3">
        <f>COUNTIF('R８報告書'!$C$52:$C$53,"算数")</f>
        <v>0</v>
      </c>
      <c r="F3">
        <f>COUNTIF('R８報告書'!$C$52:$C$53,"理科")</f>
        <v>0</v>
      </c>
      <c r="G3">
        <f>COUNTIF('R８報告書'!$C$52:$C$53,"音楽")</f>
        <v>0</v>
      </c>
      <c r="H3">
        <f>COUNTIF('R８報告書'!$C$52:$C$53,"図画工作")</f>
        <v>0</v>
      </c>
      <c r="I3">
        <f>COUNTIF('R８報告書'!$C$52:$C$53,"家庭")</f>
        <v>0</v>
      </c>
      <c r="J3">
        <f>COUNTIF('R８報告書'!$C$52:$C$53,"体育")</f>
        <v>0</v>
      </c>
      <c r="K3">
        <f>COUNTIF('R８報告書'!$C$52:$C$53,"道徳科")</f>
        <v>0</v>
      </c>
      <c r="L3">
        <f>COUNTIF('R８報告書'!$C$52:$C$53,"外国語")</f>
        <v>0</v>
      </c>
      <c r="M3">
        <f>COUNTIF('R８報告書'!$C$52:$C$53,"総合的な学習の時間")</f>
        <v>0</v>
      </c>
      <c r="N3">
        <f>COUNTIF('R８報告書'!$C$52:$C$53,"特別活動")</f>
        <v>0</v>
      </c>
    </row>
    <row r="5" spans="1:14" x14ac:dyDescent="0.2">
      <c r="B5" s="35" t="s">
        <v>113</v>
      </c>
      <c r="C5" s="208"/>
      <c r="D5" s="208"/>
      <c r="E5" s="208"/>
      <c r="F5" s="208"/>
      <c r="G5" s="208"/>
      <c r="H5" s="208"/>
      <c r="I5" s="208"/>
      <c r="J5" s="208"/>
      <c r="K5" s="208"/>
      <c r="L5" s="208"/>
      <c r="M5" s="208"/>
      <c r="N5" s="208"/>
    </row>
    <row r="6" spans="1:14" x14ac:dyDescent="0.2">
      <c r="B6" s="36" t="s">
        <v>115</v>
      </c>
      <c r="C6" s="33" t="s">
        <v>101</v>
      </c>
      <c r="D6" s="33" t="s">
        <v>102</v>
      </c>
      <c r="E6" s="33" t="s">
        <v>103</v>
      </c>
      <c r="F6" s="33" t="s">
        <v>104</v>
      </c>
      <c r="G6" s="33" t="s">
        <v>105</v>
      </c>
      <c r="H6" s="33" t="s">
        <v>106</v>
      </c>
      <c r="I6" s="33" t="s">
        <v>107</v>
      </c>
      <c r="J6" s="33" t="s">
        <v>108</v>
      </c>
      <c r="K6" s="33" t="s">
        <v>109</v>
      </c>
      <c r="L6" s="34" t="s">
        <v>110</v>
      </c>
      <c r="M6" s="34" t="s">
        <v>111</v>
      </c>
      <c r="N6" s="33" t="s">
        <v>112</v>
      </c>
    </row>
    <row r="7" spans="1:14" x14ac:dyDescent="0.2">
      <c r="B7" s="10">
        <f>SUM('R８報告書'!$E$54:$E$55)</f>
        <v>0</v>
      </c>
      <c r="C7">
        <f>COUNTIF('R８報告書'!$C$54:$C$55,"国語")</f>
        <v>0</v>
      </c>
      <c r="D7">
        <f>COUNTIF('R８報告書'!$C$54:$C$55,"社会")</f>
        <v>0</v>
      </c>
      <c r="E7">
        <f>COUNTIF('R８報告書'!$C$54:$C$55,"算数")</f>
        <v>0</v>
      </c>
      <c r="F7">
        <f>COUNTIF('R８報告書'!$C$54:$C$55,"理科")</f>
        <v>0</v>
      </c>
      <c r="G7">
        <f>COUNTIF('R８報告書'!$C$54:$C$55,"音楽")</f>
        <v>0</v>
      </c>
      <c r="H7">
        <f>COUNTIF('R８報告書'!$C$54:$C$55,"図画工作")</f>
        <v>0</v>
      </c>
      <c r="I7">
        <f>COUNTIF('R８報告書'!$C$54:$C$55,"家庭")</f>
        <v>0</v>
      </c>
      <c r="J7">
        <f>COUNTIF('R８報告書'!$C$54:$C$55,"体育")</f>
        <v>0</v>
      </c>
      <c r="K7">
        <f>COUNTIF('R８報告書'!$C$54:$C$55,"道徳科")</f>
        <v>0</v>
      </c>
      <c r="L7">
        <f>COUNTIF('R８報告書'!$C$54:$C$55,"外国語")</f>
        <v>0</v>
      </c>
      <c r="M7">
        <f>COUNTIF('R８報告書'!$C$54:$C$55,"総合的な学習の時間")</f>
        <v>0</v>
      </c>
      <c r="N7">
        <f>COUNTIF('R８報告書'!$C$54:$C$55,"特別活動")</f>
        <v>0</v>
      </c>
    </row>
  </sheetData>
  <mergeCells count="2">
    <mergeCell ref="C1:N1"/>
    <mergeCell ref="C5:N5"/>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BCC87-798D-4C46-985D-75C41282A342}">
  <dimension ref="A1:J5"/>
  <sheetViews>
    <sheetView workbookViewId="0">
      <selection activeCell="A4" sqref="A4:Q4"/>
    </sheetView>
  </sheetViews>
  <sheetFormatPr defaultRowHeight="14" x14ac:dyDescent="0.2"/>
  <cols>
    <col min="1" max="3" width="11.5" style="45" customWidth="1"/>
    <col min="4" max="4" width="15.1640625" style="45" customWidth="1"/>
    <col min="5" max="10" width="11.9140625" style="45" customWidth="1"/>
    <col min="11" max="247" width="9" style="45"/>
    <col min="248" max="248" width="11.5" style="45" customWidth="1"/>
    <col min="249" max="503" width="9" style="45"/>
    <col min="504" max="504" width="11.5" style="45" customWidth="1"/>
    <col min="505" max="759" width="9" style="45"/>
    <col min="760" max="760" width="11.5" style="45" customWidth="1"/>
    <col min="761" max="1015" width="9" style="45"/>
    <col min="1016" max="1016" width="11.5" style="45" customWidth="1"/>
    <col min="1017" max="1271" width="9" style="45"/>
    <col min="1272" max="1272" width="11.5" style="45" customWidth="1"/>
    <col min="1273" max="1527" width="9" style="45"/>
    <col min="1528" max="1528" width="11.5" style="45" customWidth="1"/>
    <col min="1529" max="1783" width="9" style="45"/>
    <col min="1784" max="1784" width="11.5" style="45" customWidth="1"/>
    <col min="1785" max="2039" width="9" style="45"/>
    <col min="2040" max="2040" width="11.5" style="45" customWidth="1"/>
    <col min="2041" max="2295" width="9" style="45"/>
    <col min="2296" max="2296" width="11.5" style="45" customWidth="1"/>
    <col min="2297" max="2551" width="9" style="45"/>
    <col min="2552" max="2552" width="11.5" style="45" customWidth="1"/>
    <col min="2553" max="2807" width="9" style="45"/>
    <col min="2808" max="2808" width="11.5" style="45" customWidth="1"/>
    <col min="2809" max="3063" width="9" style="45"/>
    <col min="3064" max="3064" width="11.5" style="45" customWidth="1"/>
    <col min="3065" max="3319" width="9" style="45"/>
    <col min="3320" max="3320" width="11.5" style="45" customWidth="1"/>
    <col min="3321" max="3575" width="9" style="45"/>
    <col min="3576" max="3576" width="11.5" style="45" customWidth="1"/>
    <col min="3577" max="3831" width="9" style="45"/>
    <col min="3832" max="3832" width="11.5" style="45" customWidth="1"/>
    <col min="3833" max="4087" width="9" style="45"/>
    <col min="4088" max="4088" width="11.5" style="45" customWidth="1"/>
    <col min="4089" max="4343" width="9" style="45"/>
    <col min="4344" max="4344" width="11.5" style="45" customWidth="1"/>
    <col min="4345" max="4599" width="9" style="45"/>
    <col min="4600" max="4600" width="11.5" style="45" customWidth="1"/>
    <col min="4601" max="4855" width="9" style="45"/>
    <col min="4856" max="4856" width="11.5" style="45" customWidth="1"/>
    <col min="4857" max="5111" width="9" style="45"/>
    <col min="5112" max="5112" width="11.5" style="45" customWidth="1"/>
    <col min="5113" max="5367" width="9" style="45"/>
    <col min="5368" max="5368" width="11.5" style="45" customWidth="1"/>
    <col min="5369" max="5623" width="9" style="45"/>
    <col min="5624" max="5624" width="11.5" style="45" customWidth="1"/>
    <col min="5625" max="5879" width="9" style="45"/>
    <col min="5880" max="5880" width="11.5" style="45" customWidth="1"/>
    <col min="5881" max="6135" width="9" style="45"/>
    <col min="6136" max="6136" width="11.5" style="45" customWidth="1"/>
    <col min="6137" max="6391" width="9" style="45"/>
    <col min="6392" max="6392" width="11.5" style="45" customWidth="1"/>
    <col min="6393" max="6647" width="9" style="45"/>
    <col min="6648" max="6648" width="11.5" style="45" customWidth="1"/>
    <col min="6649" max="6903" width="9" style="45"/>
    <col min="6904" max="6904" width="11.5" style="45" customWidth="1"/>
    <col min="6905" max="7159" width="9" style="45"/>
    <col min="7160" max="7160" width="11.5" style="45" customWidth="1"/>
    <col min="7161" max="7415" width="9" style="45"/>
    <col min="7416" max="7416" width="11.5" style="45" customWidth="1"/>
    <col min="7417" max="7671" width="9" style="45"/>
    <col min="7672" max="7672" width="11.5" style="45" customWidth="1"/>
    <col min="7673" max="7927" width="9" style="45"/>
    <col min="7928" max="7928" width="11.5" style="45" customWidth="1"/>
    <col min="7929" max="8183" width="9" style="45"/>
    <col min="8184" max="8184" width="11.5" style="45" customWidth="1"/>
    <col min="8185" max="8439" width="9" style="45"/>
    <col min="8440" max="8440" width="11.5" style="45" customWidth="1"/>
    <col min="8441" max="8695" width="9" style="45"/>
    <col min="8696" max="8696" width="11.5" style="45" customWidth="1"/>
    <col min="8697" max="8951" width="9" style="45"/>
    <col min="8952" max="8952" width="11.5" style="45" customWidth="1"/>
    <col min="8953" max="9207" width="9" style="45"/>
    <col min="9208" max="9208" width="11.5" style="45" customWidth="1"/>
    <col min="9209" max="9463" width="9" style="45"/>
    <col min="9464" max="9464" width="11.5" style="45" customWidth="1"/>
    <col min="9465" max="9719" width="9" style="45"/>
    <col min="9720" max="9720" width="11.5" style="45" customWidth="1"/>
    <col min="9721" max="9975" width="9" style="45"/>
    <col min="9976" max="9976" width="11.5" style="45" customWidth="1"/>
    <col min="9977" max="10231" width="9" style="45"/>
    <col min="10232" max="10232" width="11.5" style="45" customWidth="1"/>
    <col min="10233" max="10487" width="9" style="45"/>
    <col min="10488" max="10488" width="11.5" style="45" customWidth="1"/>
    <col min="10489" max="10743" width="9" style="45"/>
    <col min="10744" max="10744" width="11.5" style="45" customWidth="1"/>
    <col min="10745" max="10999" width="9" style="45"/>
    <col min="11000" max="11000" width="11.5" style="45" customWidth="1"/>
    <col min="11001" max="11255" width="9" style="45"/>
    <col min="11256" max="11256" width="11.5" style="45" customWidth="1"/>
    <col min="11257" max="11511" width="9" style="45"/>
    <col min="11512" max="11512" width="11.5" style="45" customWidth="1"/>
    <col min="11513" max="11767" width="9" style="45"/>
    <col min="11768" max="11768" width="11.5" style="45" customWidth="1"/>
    <col min="11769" max="12023" width="9" style="45"/>
    <col min="12024" max="12024" width="11.5" style="45" customWidth="1"/>
    <col min="12025" max="12279" width="9" style="45"/>
    <col min="12280" max="12280" width="11.5" style="45" customWidth="1"/>
    <col min="12281" max="12535" width="9" style="45"/>
    <col min="12536" max="12536" width="11.5" style="45" customWidth="1"/>
    <col min="12537" max="12791" width="9" style="45"/>
    <col min="12792" max="12792" width="11.5" style="45" customWidth="1"/>
    <col min="12793" max="13047" width="9" style="45"/>
    <col min="13048" max="13048" width="11.5" style="45" customWidth="1"/>
    <col min="13049" max="13303" width="9" style="45"/>
    <col min="13304" max="13304" width="11.5" style="45" customWidth="1"/>
    <col min="13305" max="13559" width="9" style="45"/>
    <col min="13560" max="13560" width="11.5" style="45" customWidth="1"/>
    <col min="13561" max="13815" width="9" style="45"/>
    <col min="13816" max="13816" width="11.5" style="45" customWidth="1"/>
    <col min="13817" max="14071" width="9" style="45"/>
    <col min="14072" max="14072" width="11.5" style="45" customWidth="1"/>
    <col min="14073" max="14327" width="9" style="45"/>
    <col min="14328" max="14328" width="11.5" style="45" customWidth="1"/>
    <col min="14329" max="14583" width="9" style="45"/>
    <col min="14584" max="14584" width="11.5" style="45" customWidth="1"/>
    <col min="14585" max="14839" width="9" style="45"/>
    <col min="14840" max="14840" width="11.5" style="45" customWidth="1"/>
    <col min="14841" max="15095" width="9" style="45"/>
    <col min="15096" max="15096" width="11.5" style="45" customWidth="1"/>
    <col min="15097" max="15351" width="9" style="45"/>
    <col min="15352" max="15352" width="11.5" style="45" customWidth="1"/>
    <col min="15353" max="15607" width="9" style="45"/>
    <col min="15608" max="15608" width="11.5" style="45" customWidth="1"/>
    <col min="15609" max="15863" width="9" style="45"/>
    <col min="15864" max="15864" width="11.5" style="45" customWidth="1"/>
    <col min="15865" max="16119" width="9" style="45"/>
    <col min="16120" max="16120" width="11.5" style="45" customWidth="1"/>
    <col min="16121" max="16384" width="9" style="45"/>
  </cols>
  <sheetData>
    <row r="1" spans="1:10" x14ac:dyDescent="0.2">
      <c r="A1" s="52"/>
      <c r="B1" s="209" t="s">
        <v>157</v>
      </c>
      <c r="C1" s="209"/>
      <c r="D1" s="60"/>
      <c r="E1" s="59" t="s">
        <v>160</v>
      </c>
      <c r="F1" s="67" t="s">
        <v>146</v>
      </c>
      <c r="G1" s="67" t="s">
        <v>163</v>
      </c>
      <c r="H1" s="67" t="s">
        <v>164</v>
      </c>
      <c r="I1" s="67" t="s">
        <v>165</v>
      </c>
      <c r="J1" s="67" t="s">
        <v>166</v>
      </c>
    </row>
    <row r="2" spans="1:10" x14ac:dyDescent="0.2">
      <c r="A2" s="53" t="s">
        <v>94</v>
      </c>
      <c r="B2" s="53" t="s">
        <v>156</v>
      </c>
      <c r="C2" s="53">
        <f>'R８報告書'!E59</f>
        <v>0</v>
      </c>
      <c r="D2" s="62" t="s">
        <v>161</v>
      </c>
      <c r="E2" s="66">
        <f>'R８報告書'!G63</f>
        <v>0</v>
      </c>
      <c r="F2" s="66">
        <f>'R８報告書'!M63</f>
        <v>0</v>
      </c>
      <c r="G2" s="66">
        <f>'R８報告書'!G65</f>
        <v>0</v>
      </c>
      <c r="H2" s="66">
        <f>'R８報告書'!M65</f>
        <v>0</v>
      </c>
      <c r="I2" s="66">
        <f>'R８報告書'!G67</f>
        <v>0</v>
      </c>
      <c r="J2" s="66">
        <f>'R８報告書'!M67</f>
        <v>0</v>
      </c>
    </row>
    <row r="3" spans="1:10" x14ac:dyDescent="0.2">
      <c r="A3" s="54">
        <f>'R８報告書'!$B$7</f>
        <v>0</v>
      </c>
      <c r="B3" s="55" t="s">
        <v>158</v>
      </c>
      <c r="C3" s="55">
        <f>'R８報告書'!I59</f>
        <v>0</v>
      </c>
      <c r="D3" s="63" t="s">
        <v>162</v>
      </c>
      <c r="E3" s="56">
        <f>'R８報告書'!G64</f>
        <v>0</v>
      </c>
      <c r="F3" s="56">
        <f>'R８報告書'!M64</f>
        <v>0</v>
      </c>
      <c r="G3" s="56">
        <f>'R８報告書'!G66</f>
        <v>0</v>
      </c>
      <c r="H3" s="56">
        <f>'R８報告書'!M66</f>
        <v>0</v>
      </c>
      <c r="I3" s="56" t="e">
        <f>'R８報告書'!#REF!</f>
        <v>#REF!</v>
      </c>
      <c r="J3" s="56" t="e">
        <f>'R８報告書'!#REF!</f>
        <v>#REF!</v>
      </c>
    </row>
    <row r="4" spans="1:10" x14ac:dyDescent="0.2">
      <c r="A4" s="58"/>
      <c r="B4" s="57" t="s">
        <v>159</v>
      </c>
      <c r="C4" s="57">
        <f>'R８報告書'!M59</f>
        <v>0</v>
      </c>
      <c r="E4" s="64"/>
      <c r="F4" s="64"/>
      <c r="G4" s="64"/>
      <c r="H4" s="64"/>
      <c r="I4" s="64"/>
      <c r="J4" s="64"/>
    </row>
    <row r="5" spans="1:10" x14ac:dyDescent="0.2">
      <c r="A5" s="61"/>
      <c r="C5" s="58"/>
      <c r="D5" s="61"/>
      <c r="E5" s="65"/>
      <c r="F5" s="65"/>
      <c r="G5" s="65"/>
      <c r="H5" s="65"/>
      <c r="I5" s="65"/>
      <c r="J5" s="65"/>
    </row>
  </sheetData>
  <mergeCells count="1">
    <mergeCell ref="B1:C1"/>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3062-9755-418B-8D87-616DC27538F2}">
  <dimension ref="A1:F6"/>
  <sheetViews>
    <sheetView workbookViewId="0">
      <selection activeCell="A4" sqref="A4:Q4"/>
    </sheetView>
  </sheetViews>
  <sheetFormatPr defaultRowHeight="14" x14ac:dyDescent="0.2"/>
  <cols>
    <col min="2" max="2" width="17" customWidth="1"/>
    <col min="3" max="4" width="10" customWidth="1"/>
    <col min="5" max="5" width="18.6640625" customWidth="1"/>
    <col min="6" max="6" width="18.9140625" customWidth="1"/>
    <col min="258" max="258" width="17" customWidth="1"/>
    <col min="259" max="259" width="9.58203125" customWidth="1"/>
    <col min="514" max="514" width="17" customWidth="1"/>
    <col min="515" max="515" width="9.58203125" customWidth="1"/>
    <col min="770" max="770" width="17" customWidth="1"/>
    <col min="771" max="771" width="9.58203125" customWidth="1"/>
    <col min="1026" max="1026" width="17" customWidth="1"/>
    <col min="1027" max="1027" width="9.58203125" customWidth="1"/>
    <col min="1282" max="1282" width="17" customWidth="1"/>
    <col min="1283" max="1283" width="9.58203125" customWidth="1"/>
    <col min="1538" max="1538" width="17" customWidth="1"/>
    <col min="1539" max="1539" width="9.58203125" customWidth="1"/>
    <col min="1794" max="1794" width="17" customWidth="1"/>
    <col min="1795" max="1795" width="9.58203125" customWidth="1"/>
    <col min="2050" max="2050" width="17" customWidth="1"/>
    <col min="2051" max="2051" width="9.58203125" customWidth="1"/>
    <col min="2306" max="2306" width="17" customWidth="1"/>
    <col min="2307" max="2307" width="9.58203125" customWidth="1"/>
    <col min="2562" max="2562" width="17" customWidth="1"/>
    <col min="2563" max="2563" width="9.58203125" customWidth="1"/>
    <col min="2818" max="2818" width="17" customWidth="1"/>
    <col min="2819" max="2819" width="9.58203125" customWidth="1"/>
    <col min="3074" max="3074" width="17" customWidth="1"/>
    <col min="3075" max="3075" width="9.58203125" customWidth="1"/>
    <col min="3330" max="3330" width="17" customWidth="1"/>
    <col min="3331" max="3331" width="9.58203125" customWidth="1"/>
    <col min="3586" max="3586" width="17" customWidth="1"/>
    <col min="3587" max="3587" width="9.58203125" customWidth="1"/>
    <col min="3842" max="3842" width="17" customWidth="1"/>
    <col min="3843" max="3843" width="9.58203125" customWidth="1"/>
    <col min="4098" max="4098" width="17" customWidth="1"/>
    <col min="4099" max="4099" width="9.58203125" customWidth="1"/>
    <col min="4354" max="4354" width="17" customWidth="1"/>
    <col min="4355" max="4355" width="9.58203125" customWidth="1"/>
    <col min="4610" max="4610" width="17" customWidth="1"/>
    <col min="4611" max="4611" width="9.58203125" customWidth="1"/>
    <col min="4866" max="4866" width="17" customWidth="1"/>
    <col min="4867" max="4867" width="9.58203125" customWidth="1"/>
    <col min="5122" max="5122" width="17" customWidth="1"/>
    <col min="5123" max="5123" width="9.58203125" customWidth="1"/>
    <col min="5378" max="5378" width="17" customWidth="1"/>
    <col min="5379" max="5379" width="9.58203125" customWidth="1"/>
    <col min="5634" max="5634" width="17" customWidth="1"/>
    <col min="5635" max="5635" width="9.58203125" customWidth="1"/>
    <col min="5890" max="5890" width="17" customWidth="1"/>
    <col min="5891" max="5891" width="9.58203125" customWidth="1"/>
    <col min="6146" max="6146" width="17" customWidth="1"/>
    <col min="6147" max="6147" width="9.58203125" customWidth="1"/>
    <col min="6402" max="6402" width="17" customWidth="1"/>
    <col min="6403" max="6403" width="9.58203125" customWidth="1"/>
    <col min="6658" max="6658" width="17" customWidth="1"/>
    <col min="6659" max="6659" width="9.58203125" customWidth="1"/>
    <col min="6914" max="6914" width="17" customWidth="1"/>
    <col min="6915" max="6915" width="9.58203125" customWidth="1"/>
    <col min="7170" max="7170" width="17" customWidth="1"/>
    <col min="7171" max="7171" width="9.58203125" customWidth="1"/>
    <col min="7426" max="7426" width="17" customWidth="1"/>
    <col min="7427" max="7427" width="9.58203125" customWidth="1"/>
    <col min="7682" max="7682" width="17" customWidth="1"/>
    <col min="7683" max="7683" width="9.58203125" customWidth="1"/>
    <col min="7938" max="7938" width="17" customWidth="1"/>
    <col min="7939" max="7939" width="9.58203125" customWidth="1"/>
    <col min="8194" max="8194" width="17" customWidth="1"/>
    <col min="8195" max="8195" width="9.58203125" customWidth="1"/>
    <col min="8450" max="8450" width="17" customWidth="1"/>
    <col min="8451" max="8451" width="9.58203125" customWidth="1"/>
    <col min="8706" max="8706" width="17" customWidth="1"/>
    <col min="8707" max="8707" width="9.58203125" customWidth="1"/>
    <col min="8962" max="8962" width="17" customWidth="1"/>
    <col min="8963" max="8963" width="9.58203125" customWidth="1"/>
    <col min="9218" max="9218" width="17" customWidth="1"/>
    <col min="9219" max="9219" width="9.58203125" customWidth="1"/>
    <col min="9474" max="9474" width="17" customWidth="1"/>
    <col min="9475" max="9475" width="9.58203125" customWidth="1"/>
    <col min="9730" max="9730" width="17" customWidth="1"/>
    <col min="9731" max="9731" width="9.58203125" customWidth="1"/>
    <col min="9986" max="9986" width="17" customWidth="1"/>
    <col min="9987" max="9987" width="9.58203125" customWidth="1"/>
    <col min="10242" max="10242" width="17" customWidth="1"/>
    <col min="10243" max="10243" width="9.58203125" customWidth="1"/>
    <col min="10498" max="10498" width="17" customWidth="1"/>
    <col min="10499" max="10499" width="9.58203125" customWidth="1"/>
    <col min="10754" max="10754" width="17" customWidth="1"/>
    <col min="10755" max="10755" width="9.58203125" customWidth="1"/>
    <col min="11010" max="11010" width="17" customWidth="1"/>
    <col min="11011" max="11011" width="9.58203125" customWidth="1"/>
    <col min="11266" max="11266" width="17" customWidth="1"/>
    <col min="11267" max="11267" width="9.58203125" customWidth="1"/>
    <col min="11522" max="11522" width="17" customWidth="1"/>
    <col min="11523" max="11523" width="9.58203125" customWidth="1"/>
    <col min="11778" max="11778" width="17" customWidth="1"/>
    <col min="11779" max="11779" width="9.58203125" customWidth="1"/>
    <col min="12034" max="12034" width="17" customWidth="1"/>
    <col min="12035" max="12035" width="9.58203125" customWidth="1"/>
    <col min="12290" max="12290" width="17" customWidth="1"/>
    <col min="12291" max="12291" width="9.58203125" customWidth="1"/>
    <col min="12546" max="12546" width="17" customWidth="1"/>
    <col min="12547" max="12547" width="9.58203125" customWidth="1"/>
    <col min="12802" max="12802" width="17" customWidth="1"/>
    <col min="12803" max="12803" width="9.58203125" customWidth="1"/>
    <col min="13058" max="13058" width="17" customWidth="1"/>
    <col min="13059" max="13059" width="9.58203125" customWidth="1"/>
    <col min="13314" max="13314" width="17" customWidth="1"/>
    <col min="13315" max="13315" width="9.58203125" customWidth="1"/>
    <col min="13570" max="13570" width="17" customWidth="1"/>
    <col min="13571" max="13571" width="9.58203125" customWidth="1"/>
    <col min="13826" max="13826" width="17" customWidth="1"/>
    <col min="13827" max="13827" width="9.58203125" customWidth="1"/>
    <col min="14082" max="14082" width="17" customWidth="1"/>
    <col min="14083" max="14083" width="9.58203125" customWidth="1"/>
    <col min="14338" max="14338" width="17" customWidth="1"/>
    <col min="14339" max="14339" width="9.58203125" customWidth="1"/>
    <col min="14594" max="14594" width="17" customWidth="1"/>
    <col min="14595" max="14595" width="9.58203125" customWidth="1"/>
    <col min="14850" max="14850" width="17" customWidth="1"/>
    <col min="14851" max="14851" width="9.58203125" customWidth="1"/>
    <col min="15106" max="15106" width="17" customWidth="1"/>
    <col min="15107" max="15107" width="9.58203125" customWidth="1"/>
    <col min="15362" max="15362" width="17" customWidth="1"/>
    <col min="15363" max="15363" width="9.58203125" customWidth="1"/>
    <col min="15618" max="15618" width="17" customWidth="1"/>
    <col min="15619" max="15619" width="9.58203125" customWidth="1"/>
    <col min="15874" max="15874" width="17" customWidth="1"/>
    <col min="15875" max="15875" width="9.58203125" customWidth="1"/>
    <col min="16130" max="16130" width="17" customWidth="1"/>
    <col min="16131" max="16131" width="9.58203125" customWidth="1"/>
  </cols>
  <sheetData>
    <row r="1" spans="1:6" ht="16.5" x14ac:dyDescent="0.5">
      <c r="A1" s="20"/>
    </row>
    <row r="2" spans="1:6" ht="16.5" x14ac:dyDescent="0.5">
      <c r="A2" s="38" t="s">
        <v>94</v>
      </c>
      <c r="B2" s="10"/>
      <c r="C2" s="48" t="s">
        <v>171</v>
      </c>
      <c r="D2" s="48" t="s">
        <v>172</v>
      </c>
      <c r="E2" s="48" t="s">
        <v>173</v>
      </c>
      <c r="F2" s="48" t="s">
        <v>161</v>
      </c>
    </row>
    <row r="3" spans="1:6" x14ac:dyDescent="0.2">
      <c r="A3" s="68">
        <f>'R８報告書'!$B$7</f>
        <v>0</v>
      </c>
      <c r="B3" s="69" t="s">
        <v>167</v>
      </c>
      <c r="C3" s="70">
        <f>'R８報告書'!E71</f>
        <v>0</v>
      </c>
      <c r="D3" s="48">
        <f>'R８報告書'!G71</f>
        <v>0</v>
      </c>
      <c r="E3" s="48">
        <f>'R８報告書'!I71</f>
        <v>0</v>
      </c>
      <c r="F3" s="47">
        <f>'R８報告書'!M71</f>
        <v>0</v>
      </c>
    </row>
    <row r="4" spans="1:6" x14ac:dyDescent="0.2">
      <c r="B4" s="69" t="s">
        <v>168</v>
      </c>
      <c r="C4" s="70">
        <f>'R８報告書'!E72</f>
        <v>0</v>
      </c>
      <c r="D4" s="48">
        <f>'R８報告書'!G72</f>
        <v>0</v>
      </c>
      <c r="E4" s="48">
        <f>'R８報告書'!I72</f>
        <v>0</v>
      </c>
      <c r="F4" s="47">
        <f>'R８報告書'!M72</f>
        <v>0</v>
      </c>
    </row>
    <row r="5" spans="1:6" x14ac:dyDescent="0.2">
      <c r="B5" s="69" t="s">
        <v>169</v>
      </c>
      <c r="C5" s="70">
        <f>'R８報告書'!E73</f>
        <v>0</v>
      </c>
      <c r="D5" s="48">
        <f>'R８報告書'!G73</f>
        <v>0</v>
      </c>
      <c r="E5" s="48">
        <f>'R８報告書'!I73</f>
        <v>0</v>
      </c>
      <c r="F5" s="47">
        <f>'R８報告書'!M73</f>
        <v>0</v>
      </c>
    </row>
    <row r="6" spans="1:6" x14ac:dyDescent="0.2">
      <c r="B6" s="69" t="s">
        <v>170</v>
      </c>
      <c r="C6" s="70">
        <f>'R８報告書'!E74</f>
        <v>0</v>
      </c>
      <c r="D6" s="48">
        <f>'R８報告書'!G74</f>
        <v>0</v>
      </c>
      <c r="E6" s="48">
        <f>'R８報告書'!I74</f>
        <v>0</v>
      </c>
      <c r="F6" s="47">
        <f>'R８報告書'!M74</f>
        <v>0</v>
      </c>
    </row>
  </sheetData>
  <phoneticPr fontId="1"/>
  <pageMargins left="0.7" right="0.7" top="0.75" bottom="0.75" header="0.3" footer="0.3"/>
  <ignoredErrors>
    <ignoredError xmlns:x16r3="http://schemas.microsoft.com/office/spreadsheetml/2018/08/main" sqref="C4" x16r3:misleadingForma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C44B-DC28-4D7A-B802-B9718306E0AA}">
  <dimension ref="A1:E7"/>
  <sheetViews>
    <sheetView workbookViewId="0">
      <selection activeCell="A4" sqref="A4:Q4"/>
    </sheetView>
  </sheetViews>
  <sheetFormatPr defaultRowHeight="14" x14ac:dyDescent="0.2"/>
  <cols>
    <col min="2" max="2" width="9.5" customWidth="1"/>
    <col min="3" max="3" width="14" customWidth="1"/>
    <col min="4" max="4" width="26.9140625" customWidth="1"/>
    <col min="5" max="5" width="12.6640625" customWidth="1"/>
    <col min="258" max="258" width="9.5" customWidth="1"/>
    <col min="259" max="259" width="14" customWidth="1"/>
    <col min="260" max="260" width="26.9140625" customWidth="1"/>
    <col min="261" max="261" width="12.6640625" customWidth="1"/>
    <col min="514" max="514" width="9.5" customWidth="1"/>
    <col min="515" max="515" width="14" customWidth="1"/>
    <col min="516" max="516" width="26.9140625" customWidth="1"/>
    <col min="517" max="517" width="12.6640625" customWidth="1"/>
    <col min="770" max="770" width="9.5" customWidth="1"/>
    <col min="771" max="771" width="14" customWidth="1"/>
    <col min="772" max="772" width="26.9140625" customWidth="1"/>
    <col min="773" max="773" width="12.6640625" customWidth="1"/>
    <col min="1026" max="1026" width="9.5" customWidth="1"/>
    <col min="1027" max="1027" width="14" customWidth="1"/>
    <col min="1028" max="1028" width="26.9140625" customWidth="1"/>
    <col min="1029" max="1029" width="12.6640625" customWidth="1"/>
    <col min="1282" max="1282" width="9.5" customWidth="1"/>
    <col min="1283" max="1283" width="14" customWidth="1"/>
    <col min="1284" max="1284" width="26.9140625" customWidth="1"/>
    <col min="1285" max="1285" width="12.6640625" customWidth="1"/>
    <col min="1538" max="1538" width="9.5" customWidth="1"/>
    <col min="1539" max="1539" width="14" customWidth="1"/>
    <col min="1540" max="1540" width="26.9140625" customWidth="1"/>
    <col min="1541" max="1541" width="12.6640625" customWidth="1"/>
    <col min="1794" max="1794" width="9.5" customWidth="1"/>
    <col min="1795" max="1795" width="14" customWidth="1"/>
    <col min="1796" max="1796" width="26.9140625" customWidth="1"/>
    <col min="1797" max="1797" width="12.6640625" customWidth="1"/>
    <col min="2050" max="2050" width="9.5" customWidth="1"/>
    <col min="2051" max="2051" width="14" customWidth="1"/>
    <col min="2052" max="2052" width="26.9140625" customWidth="1"/>
    <col min="2053" max="2053" width="12.6640625" customWidth="1"/>
    <col min="2306" max="2306" width="9.5" customWidth="1"/>
    <col min="2307" max="2307" width="14" customWidth="1"/>
    <col min="2308" max="2308" width="26.9140625" customWidth="1"/>
    <col min="2309" max="2309" width="12.6640625" customWidth="1"/>
    <col min="2562" max="2562" width="9.5" customWidth="1"/>
    <col min="2563" max="2563" width="14" customWidth="1"/>
    <col min="2564" max="2564" width="26.9140625" customWidth="1"/>
    <col min="2565" max="2565" width="12.6640625" customWidth="1"/>
    <col min="2818" max="2818" width="9.5" customWidth="1"/>
    <col min="2819" max="2819" width="14" customWidth="1"/>
    <col min="2820" max="2820" width="26.9140625" customWidth="1"/>
    <col min="2821" max="2821" width="12.6640625" customWidth="1"/>
    <col min="3074" max="3074" width="9.5" customWidth="1"/>
    <col min="3075" max="3075" width="14" customWidth="1"/>
    <col min="3076" max="3076" width="26.9140625" customWidth="1"/>
    <col min="3077" max="3077" width="12.6640625" customWidth="1"/>
    <col min="3330" max="3330" width="9.5" customWidth="1"/>
    <col min="3331" max="3331" width="14" customWidth="1"/>
    <col min="3332" max="3332" width="26.9140625" customWidth="1"/>
    <col min="3333" max="3333" width="12.6640625" customWidth="1"/>
    <col min="3586" max="3586" width="9.5" customWidth="1"/>
    <col min="3587" max="3587" width="14" customWidth="1"/>
    <col min="3588" max="3588" width="26.9140625" customWidth="1"/>
    <col min="3589" max="3589" width="12.6640625" customWidth="1"/>
    <col min="3842" max="3842" width="9.5" customWidth="1"/>
    <col min="3843" max="3843" width="14" customWidth="1"/>
    <col min="3844" max="3844" width="26.9140625" customWidth="1"/>
    <col min="3845" max="3845" width="12.6640625" customWidth="1"/>
    <col min="4098" max="4098" width="9.5" customWidth="1"/>
    <col min="4099" max="4099" width="14" customWidth="1"/>
    <col min="4100" max="4100" width="26.9140625" customWidth="1"/>
    <col min="4101" max="4101" width="12.6640625" customWidth="1"/>
    <col min="4354" max="4354" width="9.5" customWidth="1"/>
    <col min="4355" max="4355" width="14" customWidth="1"/>
    <col min="4356" max="4356" width="26.9140625" customWidth="1"/>
    <col min="4357" max="4357" width="12.6640625" customWidth="1"/>
    <col min="4610" max="4610" width="9.5" customWidth="1"/>
    <col min="4611" max="4611" width="14" customWidth="1"/>
    <col min="4612" max="4612" width="26.9140625" customWidth="1"/>
    <col min="4613" max="4613" width="12.6640625" customWidth="1"/>
    <col min="4866" max="4866" width="9.5" customWidth="1"/>
    <col min="4867" max="4867" width="14" customWidth="1"/>
    <col min="4868" max="4868" width="26.9140625" customWidth="1"/>
    <col min="4869" max="4869" width="12.6640625" customWidth="1"/>
    <col min="5122" max="5122" width="9.5" customWidth="1"/>
    <col min="5123" max="5123" width="14" customWidth="1"/>
    <col min="5124" max="5124" width="26.9140625" customWidth="1"/>
    <col min="5125" max="5125" width="12.6640625" customWidth="1"/>
    <col min="5378" max="5378" width="9.5" customWidth="1"/>
    <col min="5379" max="5379" width="14" customWidth="1"/>
    <col min="5380" max="5380" width="26.9140625" customWidth="1"/>
    <col min="5381" max="5381" width="12.6640625" customWidth="1"/>
    <col min="5634" max="5634" width="9.5" customWidth="1"/>
    <col min="5635" max="5635" width="14" customWidth="1"/>
    <col min="5636" max="5636" width="26.9140625" customWidth="1"/>
    <col min="5637" max="5637" width="12.6640625" customWidth="1"/>
    <col min="5890" max="5890" width="9.5" customWidth="1"/>
    <col min="5891" max="5891" width="14" customWidth="1"/>
    <col min="5892" max="5892" width="26.9140625" customWidth="1"/>
    <col min="5893" max="5893" width="12.6640625" customWidth="1"/>
    <col min="6146" max="6146" width="9.5" customWidth="1"/>
    <col min="6147" max="6147" width="14" customWidth="1"/>
    <col min="6148" max="6148" width="26.9140625" customWidth="1"/>
    <col min="6149" max="6149" width="12.6640625" customWidth="1"/>
    <col min="6402" max="6402" width="9.5" customWidth="1"/>
    <col min="6403" max="6403" width="14" customWidth="1"/>
    <col min="6404" max="6404" width="26.9140625" customWidth="1"/>
    <col min="6405" max="6405" width="12.6640625" customWidth="1"/>
    <col min="6658" max="6658" width="9.5" customWidth="1"/>
    <col min="6659" max="6659" width="14" customWidth="1"/>
    <col min="6660" max="6660" width="26.9140625" customWidth="1"/>
    <col min="6661" max="6661" width="12.6640625" customWidth="1"/>
    <col min="6914" max="6914" width="9.5" customWidth="1"/>
    <col min="6915" max="6915" width="14" customWidth="1"/>
    <col min="6916" max="6916" width="26.9140625" customWidth="1"/>
    <col min="6917" max="6917" width="12.6640625" customWidth="1"/>
    <col min="7170" max="7170" width="9.5" customWidth="1"/>
    <col min="7171" max="7171" width="14" customWidth="1"/>
    <col min="7172" max="7172" width="26.9140625" customWidth="1"/>
    <col min="7173" max="7173" width="12.6640625" customWidth="1"/>
    <col min="7426" max="7426" width="9.5" customWidth="1"/>
    <col min="7427" max="7427" width="14" customWidth="1"/>
    <col min="7428" max="7428" width="26.9140625" customWidth="1"/>
    <col min="7429" max="7429" width="12.6640625" customWidth="1"/>
    <col min="7682" max="7682" width="9.5" customWidth="1"/>
    <col min="7683" max="7683" width="14" customWidth="1"/>
    <col min="7684" max="7684" width="26.9140625" customWidth="1"/>
    <col min="7685" max="7685" width="12.6640625" customWidth="1"/>
    <col min="7938" max="7938" width="9.5" customWidth="1"/>
    <col min="7939" max="7939" width="14" customWidth="1"/>
    <col min="7940" max="7940" width="26.9140625" customWidth="1"/>
    <col min="7941" max="7941" width="12.6640625" customWidth="1"/>
    <col min="8194" max="8194" width="9.5" customWidth="1"/>
    <col min="8195" max="8195" width="14" customWidth="1"/>
    <col min="8196" max="8196" width="26.9140625" customWidth="1"/>
    <col min="8197" max="8197" width="12.6640625" customWidth="1"/>
    <col min="8450" max="8450" width="9.5" customWidth="1"/>
    <col min="8451" max="8451" width="14" customWidth="1"/>
    <col min="8452" max="8452" width="26.9140625" customWidth="1"/>
    <col min="8453" max="8453" width="12.6640625" customWidth="1"/>
    <col min="8706" max="8706" width="9.5" customWidth="1"/>
    <col min="8707" max="8707" width="14" customWidth="1"/>
    <col min="8708" max="8708" width="26.9140625" customWidth="1"/>
    <col min="8709" max="8709" width="12.6640625" customWidth="1"/>
    <col min="8962" max="8962" width="9.5" customWidth="1"/>
    <col min="8963" max="8963" width="14" customWidth="1"/>
    <col min="8964" max="8964" width="26.9140625" customWidth="1"/>
    <col min="8965" max="8965" width="12.6640625" customWidth="1"/>
    <col min="9218" max="9218" width="9.5" customWidth="1"/>
    <col min="9219" max="9219" width="14" customWidth="1"/>
    <col min="9220" max="9220" width="26.9140625" customWidth="1"/>
    <col min="9221" max="9221" width="12.6640625" customWidth="1"/>
    <col min="9474" max="9474" width="9.5" customWidth="1"/>
    <col min="9475" max="9475" width="14" customWidth="1"/>
    <col min="9476" max="9476" width="26.9140625" customWidth="1"/>
    <col min="9477" max="9477" width="12.6640625" customWidth="1"/>
    <col min="9730" max="9730" width="9.5" customWidth="1"/>
    <col min="9731" max="9731" width="14" customWidth="1"/>
    <col min="9732" max="9732" width="26.9140625" customWidth="1"/>
    <col min="9733" max="9733" width="12.6640625" customWidth="1"/>
    <col min="9986" max="9986" width="9.5" customWidth="1"/>
    <col min="9987" max="9987" width="14" customWidth="1"/>
    <col min="9988" max="9988" width="26.9140625" customWidth="1"/>
    <col min="9989" max="9989" width="12.6640625" customWidth="1"/>
    <col min="10242" max="10242" width="9.5" customWidth="1"/>
    <col min="10243" max="10243" width="14" customWidth="1"/>
    <col min="10244" max="10244" width="26.9140625" customWidth="1"/>
    <col min="10245" max="10245" width="12.6640625" customWidth="1"/>
    <col min="10498" max="10498" width="9.5" customWidth="1"/>
    <col min="10499" max="10499" width="14" customWidth="1"/>
    <col min="10500" max="10500" width="26.9140625" customWidth="1"/>
    <col min="10501" max="10501" width="12.6640625" customWidth="1"/>
    <col min="10754" max="10754" width="9.5" customWidth="1"/>
    <col min="10755" max="10755" width="14" customWidth="1"/>
    <col min="10756" max="10756" width="26.9140625" customWidth="1"/>
    <col min="10757" max="10757" width="12.6640625" customWidth="1"/>
    <col min="11010" max="11010" width="9.5" customWidth="1"/>
    <col min="11011" max="11011" width="14" customWidth="1"/>
    <col min="11012" max="11012" width="26.9140625" customWidth="1"/>
    <col min="11013" max="11013" width="12.6640625" customWidth="1"/>
    <col min="11266" max="11266" width="9.5" customWidth="1"/>
    <col min="11267" max="11267" width="14" customWidth="1"/>
    <col min="11268" max="11268" width="26.9140625" customWidth="1"/>
    <col min="11269" max="11269" width="12.6640625" customWidth="1"/>
    <col min="11522" max="11522" width="9.5" customWidth="1"/>
    <col min="11523" max="11523" width="14" customWidth="1"/>
    <col min="11524" max="11524" width="26.9140625" customWidth="1"/>
    <col min="11525" max="11525" width="12.6640625" customWidth="1"/>
    <col min="11778" max="11778" width="9.5" customWidth="1"/>
    <col min="11779" max="11779" width="14" customWidth="1"/>
    <col min="11780" max="11780" width="26.9140625" customWidth="1"/>
    <col min="11781" max="11781" width="12.6640625" customWidth="1"/>
    <col min="12034" max="12034" width="9.5" customWidth="1"/>
    <col min="12035" max="12035" width="14" customWidth="1"/>
    <col min="12036" max="12036" width="26.9140625" customWidth="1"/>
    <col min="12037" max="12037" width="12.6640625" customWidth="1"/>
    <col min="12290" max="12290" width="9.5" customWidth="1"/>
    <col min="12291" max="12291" width="14" customWidth="1"/>
    <col min="12292" max="12292" width="26.9140625" customWidth="1"/>
    <col min="12293" max="12293" width="12.6640625" customWidth="1"/>
    <col min="12546" max="12546" width="9.5" customWidth="1"/>
    <col min="12547" max="12547" width="14" customWidth="1"/>
    <col min="12548" max="12548" width="26.9140625" customWidth="1"/>
    <col min="12549" max="12549" width="12.6640625" customWidth="1"/>
    <col min="12802" max="12802" width="9.5" customWidth="1"/>
    <col min="12803" max="12803" width="14" customWidth="1"/>
    <col min="12804" max="12804" width="26.9140625" customWidth="1"/>
    <col min="12805" max="12805" width="12.6640625" customWidth="1"/>
    <col min="13058" max="13058" width="9.5" customWidth="1"/>
    <col min="13059" max="13059" width="14" customWidth="1"/>
    <col min="13060" max="13060" width="26.9140625" customWidth="1"/>
    <col min="13061" max="13061" width="12.6640625" customWidth="1"/>
    <col min="13314" max="13314" width="9.5" customWidth="1"/>
    <col min="13315" max="13315" width="14" customWidth="1"/>
    <col min="13316" max="13316" width="26.9140625" customWidth="1"/>
    <col min="13317" max="13317" width="12.6640625" customWidth="1"/>
    <col min="13570" max="13570" width="9.5" customWidth="1"/>
    <col min="13571" max="13571" width="14" customWidth="1"/>
    <col min="13572" max="13572" width="26.9140625" customWidth="1"/>
    <col min="13573" max="13573" width="12.6640625" customWidth="1"/>
    <col min="13826" max="13826" width="9.5" customWidth="1"/>
    <col min="13827" max="13827" width="14" customWidth="1"/>
    <col min="13828" max="13828" width="26.9140625" customWidth="1"/>
    <col min="13829" max="13829" width="12.6640625" customWidth="1"/>
    <col min="14082" max="14082" width="9.5" customWidth="1"/>
    <col min="14083" max="14083" width="14" customWidth="1"/>
    <col min="14084" max="14084" width="26.9140625" customWidth="1"/>
    <col min="14085" max="14085" width="12.6640625" customWidth="1"/>
    <col min="14338" max="14338" width="9.5" customWidth="1"/>
    <col min="14339" max="14339" width="14" customWidth="1"/>
    <col min="14340" max="14340" width="26.9140625" customWidth="1"/>
    <col min="14341" max="14341" width="12.6640625" customWidth="1"/>
    <col min="14594" max="14594" width="9.5" customWidth="1"/>
    <col min="14595" max="14595" width="14" customWidth="1"/>
    <col min="14596" max="14596" width="26.9140625" customWidth="1"/>
    <col min="14597" max="14597" width="12.6640625" customWidth="1"/>
    <col min="14850" max="14850" width="9.5" customWidth="1"/>
    <col min="14851" max="14851" width="14" customWidth="1"/>
    <col min="14852" max="14852" width="26.9140625" customWidth="1"/>
    <col min="14853" max="14853" width="12.6640625" customWidth="1"/>
    <col min="15106" max="15106" width="9.5" customWidth="1"/>
    <col min="15107" max="15107" width="14" customWidth="1"/>
    <col min="15108" max="15108" width="26.9140625" customWidth="1"/>
    <col min="15109" max="15109" width="12.6640625" customWidth="1"/>
    <col min="15362" max="15362" width="9.5" customWidth="1"/>
    <col min="15363" max="15363" width="14" customWidth="1"/>
    <col min="15364" max="15364" width="26.9140625" customWidth="1"/>
    <col min="15365" max="15365" width="12.6640625" customWidth="1"/>
    <col min="15618" max="15618" width="9.5" customWidth="1"/>
    <col min="15619" max="15619" width="14" customWidth="1"/>
    <col min="15620" max="15620" width="26.9140625" customWidth="1"/>
    <col min="15621" max="15621" width="12.6640625" customWidth="1"/>
    <col min="15874" max="15874" width="9.5" customWidth="1"/>
    <col min="15875" max="15875" width="14" customWidth="1"/>
    <col min="15876" max="15876" width="26.9140625" customWidth="1"/>
    <col min="15877" max="15877" width="12.6640625" customWidth="1"/>
    <col min="16130" max="16130" width="9.5" customWidth="1"/>
    <col min="16131" max="16131" width="14" customWidth="1"/>
    <col min="16132" max="16132" width="26.9140625" customWidth="1"/>
    <col min="16133" max="16133" width="12.6640625" customWidth="1"/>
  </cols>
  <sheetData>
    <row r="1" spans="1:5" ht="16.5" x14ac:dyDescent="0.5">
      <c r="A1" s="20"/>
    </row>
    <row r="2" spans="1:5" ht="16.5" x14ac:dyDescent="0.5">
      <c r="A2" s="38" t="s">
        <v>94</v>
      </c>
      <c r="B2" s="39" t="s">
        <v>37</v>
      </c>
      <c r="C2" s="39" t="s">
        <v>36</v>
      </c>
      <c r="D2" s="40" t="s">
        <v>38</v>
      </c>
      <c r="E2" s="40" t="s">
        <v>116</v>
      </c>
    </row>
    <row r="3" spans="1:5" x14ac:dyDescent="0.2">
      <c r="A3" s="43">
        <f>'R８報告書'!$B$7</f>
        <v>0</v>
      </c>
      <c r="B3" s="41">
        <f>'R８報告書'!$F78</f>
        <v>0</v>
      </c>
      <c r="C3" s="37">
        <f>'R８報告書'!$C78</f>
        <v>0</v>
      </c>
      <c r="D3" s="37">
        <f>'R８報告書'!H78</f>
        <v>0</v>
      </c>
      <c r="E3" s="37">
        <f>'R８報告書'!$L78</f>
        <v>0</v>
      </c>
    </row>
    <row r="4" spans="1:5" x14ac:dyDescent="0.2">
      <c r="A4" s="42"/>
      <c r="B4" s="41">
        <f>'R８報告書'!$F79</f>
        <v>0</v>
      </c>
      <c r="C4" s="37">
        <f>'R８報告書'!$C79</f>
        <v>0</v>
      </c>
      <c r="D4" s="37">
        <f>'R８報告書'!H79</f>
        <v>0</v>
      </c>
      <c r="E4" s="37">
        <f>'R８報告書'!$L79</f>
        <v>0</v>
      </c>
    </row>
    <row r="5" spans="1:5" x14ac:dyDescent="0.2">
      <c r="A5" s="42"/>
      <c r="B5" s="41">
        <f>'R８報告書'!$F80</f>
        <v>0</v>
      </c>
      <c r="C5" s="37">
        <f>'R８報告書'!$C80</f>
        <v>0</v>
      </c>
      <c r="D5" s="37">
        <f>'R８報告書'!H80</f>
        <v>0</v>
      </c>
      <c r="E5" s="37">
        <f>'R８報告書'!$L80</f>
        <v>0</v>
      </c>
    </row>
    <row r="6" spans="1:5" x14ac:dyDescent="0.2">
      <c r="A6" s="42"/>
      <c r="B6" s="41">
        <f>'R８報告書'!$F81</f>
        <v>0</v>
      </c>
      <c r="C6" s="37">
        <f>'R８報告書'!$C81</f>
        <v>0</v>
      </c>
      <c r="D6" s="37">
        <f>'R８報告書'!H81</f>
        <v>0</v>
      </c>
      <c r="E6" s="37">
        <f>'R８報告書'!$L81</f>
        <v>0</v>
      </c>
    </row>
    <row r="7" spans="1:5" x14ac:dyDescent="0.2">
      <c r="A7" s="42"/>
      <c r="B7" s="41">
        <f>'R８報告書'!$F82</f>
        <v>0</v>
      </c>
      <c r="C7" s="37">
        <f>'R８報告書'!$C82</f>
        <v>0</v>
      </c>
      <c r="D7" s="37">
        <f>'R８報告書'!H82</f>
        <v>0</v>
      </c>
      <c r="E7" s="37">
        <f>'R８報告書'!$L82</f>
        <v>0</v>
      </c>
    </row>
  </sheetData>
  <phoneticPr fontId="1"/>
  <pageMargins left="0.7" right="0.7" top="0.75" bottom="0.75" header="0.3" footer="0.3"/>
  <ignoredErrors>
    <ignoredError xmlns:x16r3="http://schemas.microsoft.com/office/spreadsheetml/2018/08/main" sqref="C3" x16r3:misleadingForma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F5A9-6147-40FE-BD76-E397ADD7097E}">
  <dimension ref="A1:E5"/>
  <sheetViews>
    <sheetView workbookViewId="0">
      <selection activeCell="A4" sqref="A4:Q4"/>
    </sheetView>
  </sheetViews>
  <sheetFormatPr defaultRowHeight="14" x14ac:dyDescent="0.2"/>
  <cols>
    <col min="4" max="4" width="95.5" customWidth="1"/>
    <col min="260" max="260" width="95.5" customWidth="1"/>
    <col min="516" max="516" width="95.5" customWidth="1"/>
    <col min="772" max="772" width="95.5" customWidth="1"/>
    <col min="1028" max="1028" width="95.5" customWidth="1"/>
    <col min="1284" max="1284" width="95.5" customWidth="1"/>
    <col min="1540" max="1540" width="95.5" customWidth="1"/>
    <col min="1796" max="1796" width="95.5" customWidth="1"/>
    <col min="2052" max="2052" width="95.5" customWidth="1"/>
    <col min="2308" max="2308" width="95.5" customWidth="1"/>
    <col min="2564" max="2564" width="95.5" customWidth="1"/>
    <col min="2820" max="2820" width="95.5" customWidth="1"/>
    <col min="3076" max="3076" width="95.5" customWidth="1"/>
    <col min="3332" max="3332" width="95.5" customWidth="1"/>
    <col min="3588" max="3588" width="95.5" customWidth="1"/>
    <col min="3844" max="3844" width="95.5" customWidth="1"/>
    <col min="4100" max="4100" width="95.5" customWidth="1"/>
    <col min="4356" max="4356" width="95.5" customWidth="1"/>
    <col min="4612" max="4612" width="95.5" customWidth="1"/>
    <col min="4868" max="4868" width="95.5" customWidth="1"/>
    <col min="5124" max="5124" width="95.5" customWidth="1"/>
    <col min="5380" max="5380" width="95.5" customWidth="1"/>
    <col min="5636" max="5636" width="95.5" customWidth="1"/>
    <col min="5892" max="5892" width="95.5" customWidth="1"/>
    <col min="6148" max="6148" width="95.5" customWidth="1"/>
    <col min="6404" max="6404" width="95.5" customWidth="1"/>
    <col min="6660" max="6660" width="95.5" customWidth="1"/>
    <col min="6916" max="6916" width="95.5" customWidth="1"/>
    <col min="7172" max="7172" width="95.5" customWidth="1"/>
    <col min="7428" max="7428" width="95.5" customWidth="1"/>
    <col min="7684" max="7684" width="95.5" customWidth="1"/>
    <col min="7940" max="7940" width="95.5" customWidth="1"/>
    <col min="8196" max="8196" width="95.5" customWidth="1"/>
    <col min="8452" max="8452" width="95.5" customWidth="1"/>
    <col min="8708" max="8708" width="95.5" customWidth="1"/>
    <col min="8964" max="8964" width="95.5" customWidth="1"/>
    <col min="9220" max="9220" width="95.5" customWidth="1"/>
    <col min="9476" max="9476" width="95.5" customWidth="1"/>
    <col min="9732" max="9732" width="95.5" customWidth="1"/>
    <col min="9988" max="9988" width="95.5" customWidth="1"/>
    <col min="10244" max="10244" width="95.5" customWidth="1"/>
    <col min="10500" max="10500" width="95.5" customWidth="1"/>
    <col min="10756" max="10756" width="95.5" customWidth="1"/>
    <col min="11012" max="11012" width="95.5" customWidth="1"/>
    <col min="11268" max="11268" width="95.5" customWidth="1"/>
    <col min="11524" max="11524" width="95.5" customWidth="1"/>
    <col min="11780" max="11780" width="95.5" customWidth="1"/>
    <col min="12036" max="12036" width="95.5" customWidth="1"/>
    <col min="12292" max="12292" width="95.5" customWidth="1"/>
    <col min="12548" max="12548" width="95.5" customWidth="1"/>
    <col min="12804" max="12804" width="95.5" customWidth="1"/>
    <col min="13060" max="13060" width="95.5" customWidth="1"/>
    <col min="13316" max="13316" width="95.5" customWidth="1"/>
    <col min="13572" max="13572" width="95.5" customWidth="1"/>
    <col min="13828" max="13828" width="95.5" customWidth="1"/>
    <col min="14084" max="14084" width="95.5" customWidth="1"/>
    <col min="14340" max="14340" width="95.5" customWidth="1"/>
    <col min="14596" max="14596" width="95.5" customWidth="1"/>
    <col min="14852" max="14852" width="95.5" customWidth="1"/>
    <col min="15108" max="15108" width="95.5" customWidth="1"/>
    <col min="15364" max="15364" width="95.5" customWidth="1"/>
    <col min="15620" max="15620" width="95.5" customWidth="1"/>
    <col min="15876" max="15876" width="95.5" customWidth="1"/>
    <col min="16132" max="16132" width="95.5" customWidth="1"/>
  </cols>
  <sheetData>
    <row r="1" spans="1:5" x14ac:dyDescent="0.2">
      <c r="B1" t="s">
        <v>99</v>
      </c>
      <c r="C1" t="s">
        <v>0</v>
      </c>
    </row>
    <row r="2" spans="1:5" x14ac:dyDescent="0.2">
      <c r="A2" t="s">
        <v>174</v>
      </c>
      <c r="C2">
        <f>'R８報告書'!$B$7</f>
        <v>0</v>
      </c>
      <c r="D2">
        <f>'R８報告書'!$C$85</f>
        <v>0</v>
      </c>
      <c r="E2" s="31"/>
    </row>
    <row r="3" spans="1:5" x14ac:dyDescent="0.2">
      <c r="A3" t="s">
        <v>175</v>
      </c>
      <c r="D3">
        <f>'R８報告書'!$C$88</f>
        <v>0</v>
      </c>
      <c r="E3" s="31"/>
    </row>
    <row r="4" spans="1:5" x14ac:dyDescent="0.2">
      <c r="E4" s="31"/>
    </row>
    <row r="5" spans="1:5" x14ac:dyDescent="0.2">
      <c r="E5" s="31"/>
    </row>
  </sheetData>
  <phoneticPr fontId="1"/>
  <conditionalFormatting sqref="B2:B3">
    <cfRule type="containsBlanks" dxfId="0" priority="1">
      <formula>LEN(TRIM(B2))=0</formula>
    </cfRule>
  </conditionalFormatting>
  <dataValidations count="2">
    <dataValidation type="list" allowBlank="1" showInputMessage="1" showErrorMessage="1" sqref="WVJ98304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xr:uid="{4799F7BB-19D4-41D9-BCCD-550E78C24AFF}">
      <formula1>$E$2:$E$5</formula1>
    </dataValidation>
    <dataValidation type="list" allowBlank="1" showInputMessage="1" showErrorMessage="1" sqref="B2:B3" xr:uid="{C8C40C4D-CE0F-4D49-B468-E7BE5E34E7E4}">
      <formula1>"1,2-ア,2-イ,3"</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R８報告書</vt:lpstr>
      <vt:lpstr>R８報告書 (記入例)</vt:lpstr>
      <vt:lpstr>質問1</vt:lpstr>
      <vt:lpstr>1具体的な事例</vt:lpstr>
      <vt:lpstr>2事前事後</vt:lpstr>
      <vt:lpstr>3指導補助員</vt:lpstr>
      <vt:lpstr>4救急員</vt:lpstr>
      <vt:lpstr>5技術指導員</vt:lpstr>
      <vt:lpstr>6、7成果、課題</vt:lpstr>
      <vt:lpstr>8、9食事・意見・要望</vt:lpstr>
      <vt:lpstr>リスト</vt:lpstr>
      <vt:lpstr>'R８報告書'!Print_Area</vt:lpstr>
      <vt:lpstr>'R８報告書 (記入例)'!Print_Area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深田　東磨</cp:lastModifiedBy>
  <cp:lastPrinted>2026-01-19T04:07:16Z</cp:lastPrinted>
  <dcterms:created xsi:type="dcterms:W3CDTF">2024-12-16T07:13:13Z</dcterms:created>
  <dcterms:modified xsi:type="dcterms:W3CDTF">2026-02-05T00:04:19Z</dcterms:modified>
</cp:coreProperties>
</file>